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176" windowHeight="11520" activeTab="3"/>
  </bookViews>
  <sheets>
    <sheet name="Hipodrom" sheetId="1" r:id="rId1"/>
    <sheet name="NK Junak" sheetId="2" r:id="rId2"/>
    <sheet name="NKT i RKS" sheetId="3" r:id="rId3"/>
    <sheet name="Rekapitulacija" sheetId="4" r:id="rId4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3"/>
  <c r="F39"/>
  <c r="F37"/>
  <c r="F35"/>
  <c r="F33"/>
  <c r="F31"/>
  <c r="F29"/>
  <c r="F27"/>
  <c r="F25"/>
  <c r="F23"/>
  <c r="F21"/>
  <c r="F19"/>
  <c r="F48" l="1"/>
  <c r="F42" i="2"/>
  <c r="F40"/>
  <c r="F38"/>
  <c r="F36"/>
  <c r="F34"/>
  <c r="F31"/>
  <c r="F29"/>
  <c r="F27"/>
  <c r="F25"/>
  <c r="F23"/>
  <c r="F21"/>
  <c r="F19"/>
  <c r="F48" s="1"/>
  <c r="F50" i="3" l="1"/>
  <c r="C5" i="4"/>
  <c r="F50" i="2"/>
  <c r="C6" i="4"/>
  <c r="F34" i="1"/>
  <c r="F32"/>
  <c r="F30"/>
  <c r="F28"/>
  <c r="F26"/>
  <c r="F24"/>
  <c r="F22"/>
  <c r="F50" l="1"/>
  <c r="F48"/>
  <c r="F46"/>
  <c r="F44"/>
  <c r="F42"/>
  <c r="F40"/>
  <c r="F38"/>
  <c r="F36"/>
  <c r="F19" l="1"/>
  <c r="F59" l="1"/>
  <c r="F61" l="1"/>
  <c r="C7" i="4"/>
  <c r="C9" s="1"/>
  <c r="C10" l="1"/>
  <c r="C11" s="1"/>
</calcChain>
</file>

<file path=xl/sharedStrings.xml><?xml version="1.0" encoding="utf-8"?>
<sst xmlns="http://schemas.openxmlformats.org/spreadsheetml/2006/main" count="130" uniqueCount="50">
  <si>
    <t>R.br.</t>
  </si>
  <si>
    <t>Opis</t>
  </si>
  <si>
    <t>J.mj.</t>
  </si>
  <si>
    <t>Kol.</t>
  </si>
  <si>
    <t>Cijena</t>
  </si>
  <si>
    <t>Iznos</t>
  </si>
  <si>
    <t>kom</t>
  </si>
  <si>
    <t>m</t>
  </si>
  <si>
    <t>kpl</t>
  </si>
  <si>
    <t>IZNOS:</t>
  </si>
  <si>
    <t>PDV:</t>
  </si>
  <si>
    <t>UKUPNO:</t>
  </si>
  <si>
    <t>REKAPITULACIJA:</t>
  </si>
  <si>
    <t>Naziv: Automatski sustav za navodnjavanje</t>
  </si>
  <si>
    <t>Po okončanju svih radova praćenje sustava u periodu probnog rada.</t>
  </si>
  <si>
    <r>
      <rPr>
        <sz val="10"/>
        <rFont val="Arial"/>
        <family val="2"/>
        <charset val="238"/>
      </rPr>
      <t>Dobava, doprema i montaža</t>
    </r>
    <r>
      <rPr>
        <b/>
        <sz val="10"/>
        <rFont val="Arial"/>
        <family val="2"/>
        <charset val="238"/>
      </rPr>
      <t xml:space="preserve"> bunarske</t>
    </r>
    <r>
      <rPr>
        <sz val="10"/>
        <rFont val="Arial"/>
        <family val="2"/>
        <charset val="238"/>
      </rPr>
      <t xml:space="preserve"> crpke</t>
    </r>
    <r>
      <rPr>
        <sz val="10"/>
        <color theme="1"/>
        <rFont val="Arial"/>
        <family val="2"/>
        <charset val="238"/>
      </rPr>
      <t xml:space="preserve"> za transport vode iz bunara u vodospremnik- </t>
    </r>
    <r>
      <rPr>
        <sz val="10"/>
        <rFont val="Arial"/>
        <family val="2"/>
        <charset val="238"/>
      </rPr>
      <t>protoka 2 l/sec, visine dizanja 9,941 mt,  nazivne brzine 10700/min, ulazne snage 1,2 kW, nazivne snage 0,7 kW</t>
    </r>
    <r>
      <rPr>
        <sz val="10"/>
        <color rgb="FFFF0000"/>
        <rFont val="Arial"/>
        <family val="2"/>
        <charset val="238"/>
      </rPr>
      <t xml:space="preserve">, </t>
    </r>
    <r>
      <rPr>
        <sz val="10"/>
        <rFont val="Arial"/>
        <family val="2"/>
        <charset val="238"/>
      </rPr>
      <t>nazivne struje 5,2 A, mrežnog priključka 1 x 200-240 V</t>
    </r>
    <r>
      <rPr>
        <sz val="10"/>
        <color rgb="FFFF0000"/>
        <rFont val="Arial"/>
        <family val="2"/>
        <charset val="238"/>
      </rPr>
      <t>.</t>
    </r>
    <r>
      <rPr>
        <sz val="10"/>
        <color theme="1"/>
        <rFont val="Arial"/>
        <family val="2"/>
        <charset val="238"/>
      </rPr>
      <t xml:space="preserve">  Stavka uključuje sve spojne dijelove za dovod vode iz bunara do vodospremnika i elektroistalacijski materijal za pogon i upravljanje crpkom, filter za filtriranje vode koja iz bunara dolazi do vodospremnika kapaciteta filtracije min. 10m3,  gustoće filtracije 120 mesh                   </t>
    </r>
  </si>
  <si>
    <t>Grad Sinj</t>
  </si>
  <si>
    <r>
      <rPr>
        <sz val="10"/>
        <rFont val="Arial"/>
        <family val="2"/>
        <charset val="238"/>
      </rPr>
      <t xml:space="preserve">Dobava, doprema i montaža </t>
    </r>
    <r>
      <rPr>
        <b/>
        <sz val="10"/>
        <rFont val="Arial"/>
        <family val="2"/>
        <charset val="238"/>
      </rPr>
      <t>tlačne</t>
    </r>
    <r>
      <rPr>
        <sz val="10"/>
        <rFont val="Arial"/>
        <family val="2"/>
        <charset val="238"/>
      </rPr>
      <t xml:space="preserve"> crpke</t>
    </r>
    <r>
      <rPr>
        <sz val="10"/>
        <color theme="1"/>
        <rFont val="Arial"/>
        <family val="2"/>
        <charset val="238"/>
      </rPr>
      <t xml:space="preserve"> za transport vode iz vodospremnika do svakog sektora zalijevanja, </t>
    </r>
    <r>
      <rPr>
        <sz val="10"/>
        <rFont val="Arial"/>
        <family val="2"/>
        <charset val="238"/>
      </rPr>
      <t>protoka 2,25 l/sec, visine dobave 45,75 mt, max.tllak 1MPa, max.broj okretaja 2900/min, nazivne snage 2,2 kW, nazivne struje 5,40 A, mrežnog priključka 3~ 400 V / 50 Hz..</t>
    </r>
    <r>
      <rPr>
        <sz val="10"/>
        <color theme="1"/>
        <rFont val="Arial"/>
        <family val="2"/>
        <charset val="238"/>
      </rPr>
      <t xml:space="preserve">   Stavka uključuje sve spojne dijelove iz spremnika do tlačnih cijevovode, elektroistalacijski materijal za pogon i upravljanje crpkom, filter za filtriranje vode koja iz vodospremnika dolazi do crpke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kapaciteta filtracije min. 10m3,  gustoće filtracije 120 mesh              </t>
    </r>
    <r>
      <rPr>
        <sz val="10"/>
        <color theme="1"/>
        <rFont val="Arial"/>
        <family val="2"/>
        <charset val="238"/>
      </rPr>
      <t xml:space="preserve">        </t>
    </r>
  </si>
  <si>
    <t xml:space="preserve">Dobava, doprema i montaža materijala za automatsko programiranje i upravljanje navodnjavanjem. Stavka uključuje programator za vanjsku ugradnju, sa min.20 stanica i priključkom na el.mrežu od 220V i transformatorom na 24V, sa mogućnošću tri nezavisna programa navodnjavanja. Stavka uključuje i sav instalacijski materijal za spajanje sa vodospremnikom i cjevovodom.  </t>
  </si>
  <si>
    <t>Dobava, doprema i polaganje cijevi iz polietilena PE100 DN 75, SDR17, 10 bara za izvedbu opskrbnih i lateralnih vodova. Stavka uključuje dobavu i ugradnju kvalitetnih spojnica iz polipropilena PN10 za izvedbu kompletnog cjevovoda s ograncima i spojevima na razdjelne i elektromagnetske ventile. Obračun po dužnom metru cjevovoda.   Stavka ne uključuje strojni iskop i zemljane radove.</t>
  </si>
  <si>
    <r>
      <t>Dobava,</t>
    </r>
    <r>
      <rPr>
        <sz val="10"/>
        <rFont val="Arial"/>
        <family val="2"/>
        <charset val="238"/>
      </rPr>
      <t>doprema i montaža elektroventila sa zavojnicom, ulazom i izlazom za vodu od  1" (navoj),</t>
    </r>
    <r>
      <rPr>
        <sz val="10"/>
        <color theme="1"/>
        <rFont val="Arial"/>
        <family val="2"/>
        <charset val="238"/>
      </rPr>
      <t xml:space="preserve"> tijelo i "kapa" od armiranog najlona, membrana od prirodne gume, opruga od nehrđajućeg čelika, vijci s otvorima od nehrđajućeg čelika, radni tlak između 0,7 i 10 atm, 24 VAC zavojnica (dvosmjerni); apsorpcija maksimuma 0,25 Amp; apsorpcija stacionarnog stanja 0.125 Amp, (bistabilan) (dvosmjerni) - napon raspon 6-20 VDC. Stavka uključuje sav instalacijski materijal 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na postojeću DN63.</t>
    </r>
  </si>
  <si>
    <t>Dobava, doprema i montaža ventilske kutije iz ojačanog polipropilena, za ugradnju elektromag. ventila,okrugla ili kvadratna. Prije ugradnje kutije, na dno jame položiti geotekstil da se spriječi ulazak zemlje u kutije. Stavka uključuje sav spojni materijal za spajanje ventila  na postojeću DN63 i na prskalice, uključuje i mintažu poklopca od Zn lima 1 mm koji će se montirati na PPpoklopac od kutije, uključuje i mini katanac za zaključavanje poklopaca.  Stavka uključuje ručni iskop i zemljane radove.</t>
  </si>
  <si>
    <t xml:space="preserve">Dobava, doprema i montaža elektrokabela za spajanje elektroventila sa automatikom upravljanja,   2 x 2,5 mm2 . Stavka uključuje i zaštitnu cijev za kabele, sav materijal za vodonepropusno spajanje kao i iskop kanala za polaganje lektrokabela. </t>
  </si>
  <si>
    <t>Dobava, doprema i montaža prskalica za fino rasprskivanje travnjaka s radijusom prskanja 30 mt, q=45 l/min. Stavka uključuje i sav spojni materijal na postojećem tlačnom cjevodu DN63</t>
  </si>
  <si>
    <t xml:space="preserve">            za  HIPODROM</t>
  </si>
  <si>
    <t xml:space="preserve">  </t>
  </si>
  <si>
    <t>iskop u tlu "C" kategorije</t>
  </si>
  <si>
    <t>m3</t>
  </si>
  <si>
    <t>armirano betonska podna ploča d =20 cm, C25/30 dodatak za vodonepropusnost</t>
  </si>
  <si>
    <t>armirano betonski zid d=25 cm, C25/30, dodatak za vodonepropusnost</t>
  </si>
  <si>
    <t>armirano betonska pokrovna ploča d =15 cm, C25/30 dodatak  za vodonepropusnost</t>
  </si>
  <si>
    <t>unutarnja hidroizolacija, premaz, podna ploča i zidovi</t>
  </si>
  <si>
    <t>m2</t>
  </si>
  <si>
    <t>armatura</t>
  </si>
  <si>
    <t>kg</t>
  </si>
  <si>
    <t>zasipanje oko zidova materijal iz iskopa</t>
  </si>
  <si>
    <t>REKAPITULACIJA</t>
  </si>
  <si>
    <t>NK JUNAK</t>
  </si>
  <si>
    <t>HIPODROM</t>
  </si>
  <si>
    <t>NKT i RKS</t>
  </si>
  <si>
    <t>UKUPNO</t>
  </si>
  <si>
    <t>PDV</t>
  </si>
  <si>
    <t>UKUPNO S PDV-om</t>
  </si>
  <si>
    <t>Betonski vodospremnik 28 m3</t>
  </si>
  <si>
    <t xml:space="preserve">           za NK JUNAK</t>
  </si>
  <si>
    <t>Betonski vodospremnik 22 m3</t>
  </si>
  <si>
    <r>
      <rPr>
        <sz val="10"/>
        <rFont val="Arial"/>
        <family val="2"/>
        <charset val="238"/>
      </rPr>
      <t>Dobava, doprema i montaža</t>
    </r>
    <r>
      <rPr>
        <b/>
        <sz val="10"/>
        <rFont val="Arial"/>
        <family val="2"/>
        <charset val="238"/>
      </rPr>
      <t xml:space="preserve"> bunarske</t>
    </r>
    <r>
      <rPr>
        <sz val="10"/>
        <rFont val="Arial"/>
        <family val="2"/>
        <charset val="238"/>
      </rPr>
      <t xml:space="preserve"> crpke</t>
    </r>
    <r>
      <rPr>
        <sz val="10"/>
        <color theme="1"/>
        <rFont val="Arial"/>
        <family val="2"/>
        <charset val="238"/>
      </rPr>
      <t xml:space="preserve"> za transport vode iz bunara u vodospremnik- </t>
    </r>
    <r>
      <rPr>
        <sz val="10"/>
        <rFont val="Arial"/>
        <family val="2"/>
        <charset val="238"/>
      </rPr>
      <t xml:space="preserve">protoka 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2 l/sec, visine dizanja 8,634 mt,  nazivne brzine 10700/min, ulazne snage 1,2 kW, nazivne snage 0,7 kW, nazivne struje 5,2 A, mrežnog priključka 1 x 200-240 V / 50 Hz.</t>
    </r>
    <r>
      <rPr>
        <sz val="10"/>
        <color theme="1"/>
        <rFont val="Arial"/>
        <family val="2"/>
        <charset val="238"/>
      </rPr>
      <t xml:space="preserve">     Stavka uključuje sve spojne dijelove za dovod vode iz bunara do vodospremnika i elektroistalacijski materijal za pogon i upravljanje crpkom, filter za filtriranje vode koja iz bunara dolazi do vodospremnika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kapaciteta filtracije min. 10m3,  gustoće filtracije 120 mesh              </t>
    </r>
    <r>
      <rPr>
        <sz val="10"/>
        <color theme="1"/>
        <rFont val="Arial"/>
        <family val="2"/>
        <charset val="238"/>
      </rPr>
      <t xml:space="preserve">        </t>
    </r>
  </si>
  <si>
    <t xml:space="preserve">Dobava, doprema i montaža materijala za automatsko programiranje i upravljanje navodnjavanjem. Stavka uključuje programator za vanjsku ugradnju, sa min.20 stanica i priključkom na el.mrežu od 220V i transformatorom na 24V, sa mogućnošću tri nezavisna programa navodnjavanja. Stavka uključuje i sav instalacijski materijal za spajanje i upravljanja sa vodospremnikom i cjevovodom.  </t>
  </si>
  <si>
    <t>Dobava, doprema i ugradnja instalacijskog materijala za spajanje na postojeću tlačnu mrežu. Stavka uključuje PEHD spojne DN 50 - DN 110 za elektro zavarivanje, zasun za odvajanje od postojeće tlačne mreže DN 50-DN 110 kao i sav spojni materijal za priključenje nove instalacije na postojeću i njihovo odvojeno funkcioniranje. Stavka uključuje i sve ručne zemljane radove.</t>
  </si>
  <si>
    <t xml:space="preserve">            za NKT i RKS</t>
  </si>
</sst>
</file>

<file path=xl/styles.xml><?xml version="1.0" encoding="utf-8"?>
<styleSheet xmlns="http://schemas.openxmlformats.org/spreadsheetml/2006/main">
  <numFmts count="1">
    <numFmt numFmtId="43" formatCode="_-* #,##0.00\ _k_n_-;\-* #,##0.00\ _k_n_-;_-* &quot;-&quot;??\ _k_n_-;_-@_-"/>
  </numFmts>
  <fonts count="14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70C0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9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top" wrapText="1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0" xfId="1"/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justify" vertical="center"/>
    </xf>
    <xf numFmtId="0" fontId="1" fillId="0" borderId="5" xfId="0" applyNumberFormat="1" applyFont="1" applyBorder="1" applyAlignment="1">
      <alignment horizontal="center" vertical="top"/>
    </xf>
    <xf numFmtId="0" fontId="7" fillId="0" borderId="0" xfId="0" applyFont="1" applyAlignment="1">
      <alignment vertical="center"/>
    </xf>
    <xf numFmtId="43" fontId="8" fillId="0" borderId="5" xfId="2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top"/>
    </xf>
    <xf numFmtId="0" fontId="1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1" fillId="0" borderId="5" xfId="0" applyFont="1" applyFill="1" applyBorder="1" applyAlignment="1">
      <alignment horizontal="left" vertical="top" wrapText="1"/>
    </xf>
    <xf numFmtId="4" fontId="2" fillId="0" borderId="9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3" fontId="4" fillId="0" borderId="5" xfId="2" applyFont="1" applyBorder="1" applyAlignment="1">
      <alignment horizontal="center"/>
    </xf>
    <xf numFmtId="43" fontId="4" fillId="0" borderId="0" xfId="2" applyFont="1" applyAlignment="1">
      <alignment horizontal="center"/>
    </xf>
    <xf numFmtId="43" fontId="4" fillId="0" borderId="0" xfId="2" applyFont="1" applyFill="1" applyBorder="1" applyAlignment="1">
      <alignment horizontal="center"/>
    </xf>
    <xf numFmtId="4" fontId="10" fillId="0" borderId="0" xfId="0" applyNumberFormat="1" applyFont="1" applyAlignment="1">
      <alignment horizontal="center"/>
    </xf>
    <xf numFmtId="4" fontId="9" fillId="0" borderId="6" xfId="0" applyNumberFormat="1" applyFont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/>
    </xf>
    <xf numFmtId="4" fontId="9" fillId="0" borderId="10" xfId="0" applyNumberFormat="1" applyFont="1" applyBorder="1" applyAlignment="1">
      <alignment horizontal="right"/>
    </xf>
    <xf numFmtId="43" fontId="10" fillId="0" borderId="0" xfId="2" applyFont="1" applyFill="1" applyBorder="1" applyAlignment="1">
      <alignment horizontal="center"/>
    </xf>
    <xf numFmtId="0" fontId="4" fillId="0" borderId="5" xfId="0" applyFont="1" applyFill="1" applyBorder="1" applyAlignment="1">
      <alignment horizontal="left" vertical="top" wrapText="1"/>
    </xf>
    <xf numFmtId="43" fontId="4" fillId="0" borderId="5" xfId="2" applyFont="1" applyBorder="1" applyAlignment="1"/>
    <xf numFmtId="4" fontId="4" fillId="0" borderId="5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43" fontId="4" fillId="0" borderId="0" xfId="2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right"/>
    </xf>
    <xf numFmtId="0" fontId="10" fillId="0" borderId="5" xfId="0" applyFont="1" applyBorder="1" applyAlignment="1">
      <alignment horizontal="center"/>
    </xf>
    <xf numFmtId="4" fontId="9" fillId="0" borderId="7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43" fontId="4" fillId="0" borderId="5" xfId="2" applyFont="1" applyBorder="1" applyAlignment="1">
      <alignment horizontal="left" vertical="top" wrapText="1"/>
    </xf>
    <xf numFmtId="0" fontId="4" fillId="0" borderId="5" xfId="2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43" fontId="3" fillId="0" borderId="5" xfId="2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43" fontId="3" fillId="0" borderId="0" xfId="2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4" fontId="10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4" fontId="9" fillId="0" borderId="0" xfId="0" applyNumberFormat="1" applyFont="1" applyBorder="1" applyAlignment="1">
      <alignment horizontal="right" vertical="center"/>
    </xf>
    <xf numFmtId="4" fontId="1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top" wrapText="1"/>
    </xf>
    <xf numFmtId="0" fontId="0" fillId="0" borderId="0" xfId="0" applyAlignment="1"/>
    <xf numFmtId="4" fontId="0" fillId="0" borderId="0" xfId="0" applyNumberFormat="1"/>
    <xf numFmtId="4" fontId="0" fillId="0" borderId="5" xfId="0" applyNumberFormat="1" applyBorder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0" fillId="0" borderId="0" xfId="0" applyFill="1" applyBorder="1" applyAlignment="1">
      <alignment horizontal="center"/>
    </xf>
  </cellXfs>
  <cellStyles count="3">
    <cellStyle name="Hiperveza" xfId="1" builtinId="8"/>
    <cellStyle name="Obično" xfId="0" builtinId="0"/>
    <cellStyle name="Zarez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14</xdr:row>
      <xdr:rowOff>47625</xdr:rowOff>
    </xdr:from>
    <xdr:to>
      <xdr:col>5</xdr:col>
      <xdr:colOff>800100</xdr:colOff>
      <xdr:row>14</xdr:row>
      <xdr:rowOff>371475</xdr:rowOff>
    </xdr:to>
    <xdr:sp macro="" textlink="">
      <xdr:nvSpPr>
        <xdr:cNvPr id="4" name="TextBox 3"/>
        <xdr:cNvSpPr txBox="1"/>
      </xdr:nvSpPr>
      <xdr:spPr>
        <a:xfrm>
          <a:off x="66675" y="47625"/>
          <a:ext cx="5705475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r-HR" sz="1100" b="1">
              <a:latin typeface="Arial" panose="020B0604020202020204" pitchFamily="34" charset="0"/>
              <a:cs typeface="Arial" panose="020B0604020202020204" pitchFamily="34" charset="0"/>
            </a:rPr>
            <a:t>TROŠKOVNIK</a:t>
          </a:r>
        </a:p>
      </xdr:txBody>
    </xdr:sp>
    <xdr:clientData/>
  </xdr:twoCellAnchor>
  <xdr:twoCellAnchor>
    <xdr:from>
      <xdr:col>0</xdr:col>
      <xdr:colOff>181938</xdr:colOff>
      <xdr:row>0</xdr:row>
      <xdr:rowOff>85617</xdr:rowOff>
    </xdr:from>
    <xdr:to>
      <xdr:col>5</xdr:col>
      <xdr:colOff>695646</xdr:colOff>
      <xdr:row>7</xdr:row>
      <xdr:rowOff>149831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81938" y="85617"/>
          <a:ext cx="5490253" cy="1412697"/>
        </a:xfrm>
        <a:prstGeom prst="rect">
          <a:avLst/>
        </a:prstGeom>
        <a:solidFill>
          <a:srgbClr val="DDDDDD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0330" tIns="54610" rIns="100330" bIns="54610" anchor="t" upright="1"/>
        <a:lstStyle/>
        <a:p>
          <a:pPr algn="l" rtl="0">
            <a:defRPr sz="1000"/>
          </a:pPr>
          <a:r>
            <a:rPr lang="vi-VN" sz="2400" b="1" i="0" u="none" strike="noStrike" baseline="0">
              <a:solidFill>
                <a:srgbClr val="000000"/>
              </a:solidFill>
            </a:rPr>
            <a:t>P R O G R I N G d.o.o.</a:t>
          </a:r>
          <a:endParaRPr lang="vi-VN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vi-V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za projektiranje, građenje, inženjering, konzalting i trgovinu</a:t>
          </a:r>
        </a:p>
        <a:p>
          <a:pPr algn="l" rtl="0">
            <a:defRPr sz="1000"/>
          </a:pPr>
          <a:r>
            <a:rPr lang="vi-V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S I N J, Put Medinjaka 30A, tel/fax. 021-826-903, 660-209, MB / OIB: 3833925 / 23764745767</a:t>
          </a:r>
        </a:p>
        <a:p>
          <a:pPr algn="l" rtl="0">
            <a:defRPr sz="1000"/>
          </a:pPr>
          <a:r>
            <a:rPr lang="vi-V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  <a:p>
          <a:pPr algn="l" rtl="0">
            <a:defRPr sz="1000"/>
          </a:pPr>
          <a:r>
            <a:rPr lang="vi-V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S I N J, Put Medinjaka 30A, tel/fax. 021-826-903, 660-209, MB / OIB: 3833925 / 23764745767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14</xdr:row>
      <xdr:rowOff>47625</xdr:rowOff>
    </xdr:from>
    <xdr:to>
      <xdr:col>5</xdr:col>
      <xdr:colOff>800100</xdr:colOff>
      <xdr:row>14</xdr:row>
      <xdr:rowOff>371475</xdr:rowOff>
    </xdr:to>
    <xdr:sp macro="" textlink="">
      <xdr:nvSpPr>
        <xdr:cNvPr id="2" name="TextBox 3"/>
        <xdr:cNvSpPr txBox="1"/>
      </xdr:nvSpPr>
      <xdr:spPr>
        <a:xfrm>
          <a:off x="66675" y="2379345"/>
          <a:ext cx="5831205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r-HR" sz="1100" b="1">
              <a:latin typeface="Arial" panose="020B0604020202020204" pitchFamily="34" charset="0"/>
              <a:cs typeface="Arial" panose="020B0604020202020204" pitchFamily="34" charset="0"/>
            </a:rPr>
            <a:t>  TROŠKOVNIK</a:t>
          </a:r>
        </a:p>
      </xdr:txBody>
    </xdr:sp>
    <xdr:clientData/>
  </xdr:twoCellAnchor>
  <xdr:twoCellAnchor>
    <xdr:from>
      <xdr:col>0</xdr:col>
      <xdr:colOff>117725</xdr:colOff>
      <xdr:row>0</xdr:row>
      <xdr:rowOff>64214</xdr:rowOff>
    </xdr:from>
    <xdr:to>
      <xdr:col>5</xdr:col>
      <xdr:colOff>631433</xdr:colOff>
      <xdr:row>7</xdr:row>
      <xdr:rowOff>128428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17725" y="64214"/>
          <a:ext cx="5611488" cy="1344374"/>
        </a:xfrm>
        <a:prstGeom prst="rect">
          <a:avLst/>
        </a:prstGeom>
        <a:solidFill>
          <a:srgbClr val="DDDDDD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0330" tIns="54610" rIns="100330" bIns="54610" anchor="t" upright="1"/>
        <a:lstStyle/>
        <a:p>
          <a:pPr algn="l" rtl="0">
            <a:defRPr sz="1000"/>
          </a:pPr>
          <a:r>
            <a:rPr lang="vi-VN" sz="2400" b="1" i="0" u="none" strike="noStrike" baseline="0">
              <a:solidFill>
                <a:srgbClr val="000000"/>
              </a:solidFill>
            </a:rPr>
            <a:t>P R O G R I N G d.o.o.</a:t>
          </a:r>
          <a:endParaRPr lang="vi-VN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vi-V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za projektiranje, građenje, inženjering, konzalting i trgovinu</a:t>
          </a:r>
        </a:p>
        <a:p>
          <a:pPr algn="l" rtl="0">
            <a:defRPr sz="1000"/>
          </a:pPr>
          <a:r>
            <a:rPr lang="vi-V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S I N J, Put Medinjaka 30A, tel/fax. 021-826-903, 660-209, MB / OIB: 3833925 / 23764745767</a:t>
          </a:r>
        </a:p>
        <a:p>
          <a:pPr algn="l" rtl="0">
            <a:defRPr sz="1000"/>
          </a:pPr>
          <a:r>
            <a:rPr lang="vi-V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  <a:p>
          <a:pPr algn="l" rtl="0">
            <a:defRPr sz="1000"/>
          </a:pPr>
          <a:r>
            <a:rPr lang="vi-V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S I N J, Put Medinjaka 30A, tel/fax. 021-826-903, 660-209, MB / OIB: 3833925 / 23764745767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14</xdr:row>
      <xdr:rowOff>47625</xdr:rowOff>
    </xdr:from>
    <xdr:to>
      <xdr:col>5</xdr:col>
      <xdr:colOff>800100</xdr:colOff>
      <xdr:row>14</xdr:row>
      <xdr:rowOff>371475</xdr:rowOff>
    </xdr:to>
    <xdr:sp macro="" textlink="">
      <xdr:nvSpPr>
        <xdr:cNvPr id="2" name="TextBox 3"/>
        <xdr:cNvSpPr txBox="1"/>
      </xdr:nvSpPr>
      <xdr:spPr>
        <a:xfrm>
          <a:off x="66675" y="2379345"/>
          <a:ext cx="5831205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r-HR" sz="1100" b="1">
              <a:latin typeface="Arial" panose="020B0604020202020204" pitchFamily="34" charset="0"/>
              <a:cs typeface="Arial" panose="020B0604020202020204" pitchFamily="34" charset="0"/>
            </a:rPr>
            <a:t>  TROŠKOVNIK</a:t>
          </a:r>
        </a:p>
      </xdr:txBody>
    </xdr:sp>
    <xdr:clientData/>
  </xdr:twoCellAnchor>
  <xdr:twoCellAnchor>
    <xdr:from>
      <xdr:col>0</xdr:col>
      <xdr:colOff>160534</xdr:colOff>
      <xdr:row>0</xdr:row>
      <xdr:rowOff>128427</xdr:rowOff>
    </xdr:from>
    <xdr:to>
      <xdr:col>5</xdr:col>
      <xdr:colOff>674242</xdr:colOff>
      <xdr:row>7</xdr:row>
      <xdr:rowOff>192640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60534" y="128427"/>
          <a:ext cx="5611488" cy="1336753"/>
        </a:xfrm>
        <a:prstGeom prst="rect">
          <a:avLst/>
        </a:prstGeom>
        <a:solidFill>
          <a:srgbClr val="DDDDDD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0330" tIns="54610" rIns="100330" bIns="54610" anchor="t" upright="1"/>
        <a:lstStyle/>
        <a:p>
          <a:pPr algn="l" rtl="0">
            <a:defRPr sz="1000"/>
          </a:pPr>
          <a:r>
            <a:rPr lang="vi-VN" sz="2400" b="1" i="0" u="none" strike="noStrike" baseline="0">
              <a:solidFill>
                <a:srgbClr val="000000"/>
              </a:solidFill>
            </a:rPr>
            <a:t>P R O G R I N G d.o.o.</a:t>
          </a:r>
          <a:endParaRPr lang="vi-VN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vi-V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za projektiranje, građenje, inženjering, konzalting i trgovinu</a:t>
          </a:r>
        </a:p>
        <a:p>
          <a:pPr algn="l" rtl="0">
            <a:defRPr sz="1000"/>
          </a:pPr>
          <a:r>
            <a:rPr lang="vi-V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S I N J, Put Medinjaka 30A, tel/fax. 021-826-903, 660-209, MB / OIB: 3833925 / 23764745767</a:t>
          </a:r>
        </a:p>
        <a:p>
          <a:pPr algn="l" rtl="0">
            <a:defRPr sz="1000"/>
          </a:pPr>
          <a:r>
            <a:rPr lang="vi-V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  <a:p>
          <a:pPr algn="l" rtl="0">
            <a:defRPr sz="1000"/>
          </a:pPr>
          <a:r>
            <a:rPr lang="vi-V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S I N J, Put Medinjaka 30A, tel/fax. 021-826-903, 660-209, MB / OIB: 3833925 / 23764745767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J101"/>
  <sheetViews>
    <sheetView zoomScale="89" zoomScaleNormal="89" workbookViewId="0">
      <selection activeCell="E19" sqref="E19"/>
    </sheetView>
  </sheetViews>
  <sheetFormatPr defaultRowHeight="14.4"/>
  <cols>
    <col min="1" max="1" width="5.6640625" style="5" customWidth="1"/>
    <col min="2" max="2" width="41.6640625" style="6" customWidth="1"/>
    <col min="3" max="4" width="6.6640625" style="2" customWidth="1"/>
    <col min="5" max="5" width="13.6640625" style="38" customWidth="1"/>
    <col min="6" max="6" width="12.6640625" style="2" customWidth="1"/>
  </cols>
  <sheetData>
    <row r="7" spans="1:6">
      <c r="A7" s="89"/>
      <c r="B7" s="89"/>
    </row>
    <row r="8" spans="1:6">
      <c r="B8" s="24"/>
    </row>
    <row r="9" spans="1:6">
      <c r="B9" s="15" t="s">
        <v>16</v>
      </c>
    </row>
    <row r="10" spans="1:6">
      <c r="B10" s="15"/>
    </row>
    <row r="11" spans="1:6">
      <c r="B11" s="10" t="s">
        <v>13</v>
      </c>
    </row>
    <row r="12" spans="1:6">
      <c r="B12" s="34" t="s">
        <v>24</v>
      </c>
    </row>
    <row r="13" spans="1:6" ht="7.5" customHeight="1">
      <c r="B13" s="16"/>
    </row>
    <row r="14" spans="1:6" ht="3.75" customHeight="1" thickBot="1"/>
    <row r="15" spans="1:6" ht="32.25" customHeight="1" thickBot="1">
      <c r="A15" s="3"/>
      <c r="B15" s="7"/>
      <c r="C15" s="8"/>
      <c r="D15" s="8"/>
      <c r="E15" s="39"/>
      <c r="F15" s="9"/>
    </row>
    <row r="16" spans="1:6" ht="15" thickBot="1">
      <c r="A16" s="4" t="s">
        <v>0</v>
      </c>
      <c r="B16" s="62" t="s">
        <v>1</v>
      </c>
      <c r="C16" s="1" t="s">
        <v>2</v>
      </c>
      <c r="D16" s="1" t="s">
        <v>3</v>
      </c>
      <c r="E16" s="40" t="s">
        <v>4</v>
      </c>
      <c r="F16" s="1" t="s">
        <v>5</v>
      </c>
    </row>
    <row r="17" spans="1:6">
      <c r="A17" s="17"/>
      <c r="B17" s="18"/>
      <c r="C17" s="19"/>
      <c r="D17" s="19"/>
      <c r="E17" s="41"/>
      <c r="F17" s="19"/>
    </row>
    <row r="18" spans="1:6">
      <c r="A18" s="17"/>
      <c r="B18" s="10"/>
      <c r="C18" s="19"/>
      <c r="D18" s="19"/>
      <c r="E18" s="41"/>
      <c r="F18" s="19"/>
    </row>
    <row r="19" spans="1:6" ht="129.75" customHeight="1">
      <c r="A19" s="23">
        <v>1</v>
      </c>
      <c r="B19" s="50" t="s">
        <v>19</v>
      </c>
      <c r="C19" s="14" t="s">
        <v>7</v>
      </c>
      <c r="D19" s="14">
        <v>180</v>
      </c>
      <c r="E19" s="42"/>
      <c r="F19" s="52">
        <f>+D19*E19</f>
        <v>0</v>
      </c>
    </row>
    <row r="20" spans="1:6" ht="15" customHeight="1">
      <c r="A20" s="25"/>
      <c r="B20" s="25"/>
      <c r="C20" s="42"/>
      <c r="D20" s="42"/>
      <c r="E20" s="42"/>
      <c r="F20" s="42"/>
    </row>
    <row r="21" spans="1:6" ht="14.25" customHeight="1">
      <c r="A21" s="17">
        <v>1</v>
      </c>
      <c r="B21" s="10" t="s">
        <v>43</v>
      </c>
      <c r="C21" s="19"/>
      <c r="D21" s="19"/>
      <c r="E21" s="41"/>
      <c r="F21" s="19"/>
    </row>
    <row r="22" spans="1:6" ht="15.75" customHeight="1">
      <c r="A22" s="23"/>
      <c r="B22" s="63" t="s">
        <v>26</v>
      </c>
      <c r="C22" s="51" t="s">
        <v>27</v>
      </c>
      <c r="D22" s="64">
        <v>64.599999999999994</v>
      </c>
      <c r="E22" s="51"/>
      <c r="F22" s="52">
        <f>+D22*E22</f>
        <v>0</v>
      </c>
    </row>
    <row r="23" spans="1:6" ht="14.25" customHeight="1">
      <c r="A23" s="25"/>
      <c r="B23" s="42"/>
      <c r="C23" s="25"/>
      <c r="D23" s="25"/>
      <c r="E23" s="42"/>
      <c r="F23" s="25"/>
    </row>
    <row r="24" spans="1:6" ht="15" customHeight="1">
      <c r="A24" s="23"/>
      <c r="B24" s="63" t="s">
        <v>28</v>
      </c>
      <c r="C24" s="51" t="s">
        <v>27</v>
      </c>
      <c r="D24" s="64">
        <v>3</v>
      </c>
      <c r="E24" s="51"/>
      <c r="F24" s="52">
        <f>+D24*E24</f>
        <v>0</v>
      </c>
    </row>
    <row r="25" spans="1:6" ht="17.25" customHeight="1">
      <c r="A25" s="25"/>
      <c r="B25" s="42"/>
      <c r="C25" s="25"/>
      <c r="D25" s="25"/>
      <c r="E25" s="42"/>
      <c r="F25" s="25"/>
    </row>
    <row r="26" spans="1:6" ht="30.75" customHeight="1">
      <c r="A26" s="23"/>
      <c r="B26" s="63" t="s">
        <v>29</v>
      </c>
      <c r="C26" s="51" t="s">
        <v>27</v>
      </c>
      <c r="D26" s="64">
        <v>9.1</v>
      </c>
      <c r="E26" s="51"/>
      <c r="F26" s="52">
        <f>+D26*E26</f>
        <v>0</v>
      </c>
    </row>
    <row r="27" spans="1:6" ht="14.25" customHeight="1">
      <c r="A27" s="25"/>
      <c r="B27" s="42"/>
      <c r="C27" s="25"/>
      <c r="D27" s="25"/>
      <c r="E27" s="42"/>
      <c r="F27" s="25"/>
    </row>
    <row r="28" spans="1:6" ht="15" customHeight="1">
      <c r="A28" s="23"/>
      <c r="B28" s="63" t="s">
        <v>30</v>
      </c>
      <c r="C28" s="51" t="s">
        <v>27</v>
      </c>
      <c r="D28" s="64">
        <v>2.2999999999999998</v>
      </c>
      <c r="E28" s="51"/>
      <c r="F28" s="52">
        <f>+D28*E28</f>
        <v>0</v>
      </c>
    </row>
    <row r="29" spans="1:6" ht="13.5" customHeight="1">
      <c r="A29" s="25"/>
      <c r="B29" s="42"/>
      <c r="C29" s="25"/>
      <c r="D29" s="25"/>
      <c r="E29" s="42"/>
      <c r="F29" s="25"/>
    </row>
    <row r="30" spans="1:6" ht="15" customHeight="1">
      <c r="A30" s="23"/>
      <c r="B30" s="63" t="s">
        <v>31</v>
      </c>
      <c r="C30" s="51" t="s">
        <v>32</v>
      </c>
      <c r="D30" s="64">
        <v>45.4</v>
      </c>
      <c r="E30" s="51"/>
      <c r="F30" s="52">
        <f>+D30*E30</f>
        <v>0</v>
      </c>
    </row>
    <row r="31" spans="1:6" ht="17.25" customHeight="1">
      <c r="A31" s="25"/>
      <c r="B31" s="42"/>
      <c r="C31" s="25"/>
      <c r="D31" s="25"/>
      <c r="E31" s="42"/>
      <c r="F31" s="25"/>
    </row>
    <row r="32" spans="1:6" ht="15" customHeight="1">
      <c r="A32" s="23"/>
      <c r="B32" s="63" t="s">
        <v>33</v>
      </c>
      <c r="C32" s="51" t="s">
        <v>34</v>
      </c>
      <c r="D32" s="64">
        <v>210</v>
      </c>
      <c r="E32" s="51"/>
      <c r="F32" s="52">
        <f>+D32*E32</f>
        <v>0</v>
      </c>
    </row>
    <row r="33" spans="1:10" ht="13.5" customHeight="1">
      <c r="A33" s="25"/>
      <c r="B33" s="42"/>
      <c r="C33" s="25"/>
      <c r="D33" s="25"/>
      <c r="E33" s="42"/>
      <c r="F33" s="25"/>
    </row>
    <row r="34" spans="1:10" ht="15" customHeight="1">
      <c r="A34" s="23"/>
      <c r="B34" s="63" t="s">
        <v>35</v>
      </c>
      <c r="C34" s="51" t="s">
        <v>27</v>
      </c>
      <c r="D34" s="64">
        <v>22</v>
      </c>
      <c r="E34" s="51"/>
      <c r="F34" s="52">
        <f>+D34*E34</f>
        <v>0</v>
      </c>
    </row>
    <row r="35" spans="1:10" ht="15" customHeight="1">
      <c r="A35" s="25"/>
      <c r="B35" s="25"/>
      <c r="C35" s="25"/>
      <c r="D35" s="25"/>
      <c r="E35" s="42"/>
      <c r="F35" s="25"/>
      <c r="J35" t="s">
        <v>25</v>
      </c>
    </row>
    <row r="36" spans="1:10" ht="174.75" customHeight="1">
      <c r="A36" s="23">
        <v>3</v>
      </c>
      <c r="B36" s="35" t="s">
        <v>17</v>
      </c>
      <c r="C36" s="14" t="s">
        <v>8</v>
      </c>
      <c r="D36" s="14">
        <v>1</v>
      </c>
      <c r="E36" s="42"/>
      <c r="F36" s="52">
        <f>+D36*E36</f>
        <v>0</v>
      </c>
    </row>
    <row r="37" spans="1:10" ht="15.75" customHeight="1">
      <c r="A37" s="25"/>
      <c r="B37" s="25"/>
      <c r="C37" s="42"/>
      <c r="D37" s="42"/>
      <c r="E37" s="42"/>
      <c r="F37" s="42"/>
    </row>
    <row r="38" spans="1:10" ht="166.5" customHeight="1">
      <c r="A38" s="23">
        <v>4</v>
      </c>
      <c r="B38" s="35" t="s">
        <v>15</v>
      </c>
      <c r="C38" s="14" t="s">
        <v>8</v>
      </c>
      <c r="D38" s="14">
        <v>1</v>
      </c>
      <c r="E38" s="42"/>
      <c r="F38" s="52">
        <f>+D38*E38</f>
        <v>0</v>
      </c>
    </row>
    <row r="39" spans="1:10" ht="15.75" customHeight="1">
      <c r="A39" s="23"/>
      <c r="B39" s="35"/>
      <c r="C39" s="14"/>
      <c r="D39" s="14"/>
      <c r="E39" s="42"/>
      <c r="F39" s="52"/>
    </row>
    <row r="40" spans="1:10" ht="129.75" customHeight="1">
      <c r="A40" s="23">
        <v>5</v>
      </c>
      <c r="B40" s="35" t="s">
        <v>18</v>
      </c>
      <c r="C40" s="14" t="s">
        <v>8</v>
      </c>
      <c r="D40" s="14">
        <v>1</v>
      </c>
      <c r="E40" s="42"/>
      <c r="F40" s="52">
        <f>+D40*E40</f>
        <v>0</v>
      </c>
    </row>
    <row r="41" spans="1:10" ht="15" customHeight="1">
      <c r="A41" s="23"/>
      <c r="B41" s="35"/>
      <c r="C41" s="14"/>
      <c r="D41" s="14"/>
      <c r="E41" s="42"/>
      <c r="F41" s="52"/>
    </row>
    <row r="42" spans="1:10" ht="166.5" customHeight="1">
      <c r="A42" s="23">
        <v>6</v>
      </c>
      <c r="B42" s="35" t="s">
        <v>20</v>
      </c>
      <c r="C42" s="14" t="s">
        <v>6</v>
      </c>
      <c r="D42" s="14">
        <v>37</v>
      </c>
      <c r="E42" s="42"/>
      <c r="F42" s="52">
        <f>+D42*E42</f>
        <v>0</v>
      </c>
    </row>
    <row r="43" spans="1:10" ht="17.25" customHeight="1">
      <c r="A43" s="23"/>
      <c r="B43" s="35"/>
      <c r="C43" s="14"/>
      <c r="D43" s="14"/>
      <c r="E43" s="42"/>
      <c r="F43" s="52"/>
    </row>
    <row r="44" spans="1:10" ht="163.5" customHeight="1">
      <c r="A44" s="23">
        <v>7</v>
      </c>
      <c r="B44" s="35" t="s">
        <v>21</v>
      </c>
      <c r="C44" s="14" t="s">
        <v>6</v>
      </c>
      <c r="D44" s="14">
        <v>37</v>
      </c>
      <c r="E44" s="42"/>
      <c r="F44" s="52">
        <f>+D44*E44</f>
        <v>0</v>
      </c>
    </row>
    <row r="45" spans="1:10">
      <c r="A45" s="23"/>
      <c r="B45" s="35"/>
      <c r="C45" s="14"/>
      <c r="D45" s="14"/>
      <c r="E45" s="42"/>
      <c r="F45" s="52"/>
    </row>
    <row r="46" spans="1:10" ht="84.75" customHeight="1">
      <c r="A46" s="23">
        <v>8</v>
      </c>
      <c r="B46" s="35" t="s">
        <v>22</v>
      </c>
      <c r="C46" s="14" t="s">
        <v>7</v>
      </c>
      <c r="D46" s="14">
        <v>1261</v>
      </c>
      <c r="E46" s="71"/>
      <c r="F46" s="52">
        <f>+D46*E46</f>
        <v>0</v>
      </c>
    </row>
    <row r="47" spans="1:10">
      <c r="A47" s="23"/>
      <c r="B47" s="35"/>
      <c r="C47" s="14"/>
      <c r="D47" s="14"/>
      <c r="E47" s="42"/>
      <c r="F47" s="52"/>
    </row>
    <row r="48" spans="1:10" ht="75.75" customHeight="1">
      <c r="A48" s="23">
        <v>9</v>
      </c>
      <c r="B48" s="35" t="s">
        <v>23</v>
      </c>
      <c r="C48" s="59" t="s">
        <v>8</v>
      </c>
      <c r="D48" s="14">
        <v>37</v>
      </c>
      <c r="E48" s="42"/>
      <c r="F48" s="52">
        <f>+D48*E48</f>
        <v>0</v>
      </c>
    </row>
    <row r="49" spans="1:6">
      <c r="A49" s="23"/>
      <c r="B49" s="61"/>
      <c r="C49" s="14"/>
      <c r="D49" s="14"/>
      <c r="E49" s="42"/>
      <c r="F49" s="52"/>
    </row>
    <row r="50" spans="1:6" ht="36" customHeight="1">
      <c r="A50" s="23">
        <v>10</v>
      </c>
      <c r="B50" s="35" t="s">
        <v>14</v>
      </c>
      <c r="C50" s="14" t="s">
        <v>8</v>
      </c>
      <c r="D50" s="14">
        <v>1</v>
      </c>
      <c r="E50" s="42"/>
      <c r="F50" s="52">
        <f>+D50*E50</f>
        <v>0</v>
      </c>
    </row>
    <row r="51" spans="1:6" ht="21" customHeight="1">
      <c r="A51" s="23"/>
      <c r="B51" s="61"/>
      <c r="C51" s="14"/>
      <c r="D51" s="14"/>
      <c r="E51" s="42"/>
      <c r="F51" s="52"/>
    </row>
    <row r="52" spans="1:6" ht="21" customHeight="1">
      <c r="A52" s="26"/>
      <c r="B52" s="28"/>
      <c r="C52" s="53"/>
      <c r="D52" s="54"/>
      <c r="E52" s="55"/>
      <c r="F52" s="56"/>
    </row>
    <row r="53" spans="1:6">
      <c r="A53" s="27"/>
    </row>
    <row r="54" spans="1:6">
      <c r="A54" s="26"/>
    </row>
    <row r="57" spans="1:6" ht="15" customHeight="1">
      <c r="A57" s="27"/>
      <c r="C57" s="11"/>
      <c r="D57" s="11"/>
      <c r="E57" s="43"/>
      <c r="F57" s="20"/>
    </row>
    <row r="58" spans="1:6" ht="14.25" customHeight="1" thickBot="1">
      <c r="A58" s="27"/>
      <c r="B58" s="10" t="s">
        <v>12</v>
      </c>
      <c r="E58" s="45"/>
      <c r="F58" s="21"/>
    </row>
    <row r="59" spans="1:6">
      <c r="A59" s="27"/>
      <c r="B59" s="10"/>
      <c r="C59" s="12"/>
      <c r="D59" s="12"/>
      <c r="E59" s="46" t="s">
        <v>9</v>
      </c>
      <c r="F59" s="60">
        <f>SUM(F13:F48)</f>
        <v>0</v>
      </c>
    </row>
    <row r="60" spans="1:6">
      <c r="A60" s="26"/>
      <c r="B60" s="13"/>
      <c r="C60" s="11"/>
      <c r="D60" s="11"/>
      <c r="E60" s="47" t="s">
        <v>10</v>
      </c>
      <c r="F60" s="36"/>
    </row>
    <row r="61" spans="1:6" ht="15" thickBot="1">
      <c r="A61" s="27"/>
      <c r="C61" s="11"/>
      <c r="D61" s="11"/>
      <c r="E61" s="48" t="s">
        <v>11</v>
      </c>
      <c r="F61" s="37">
        <f>SUM(F59:F60)</f>
        <v>0</v>
      </c>
    </row>
    <row r="62" spans="1:6">
      <c r="A62" s="27"/>
      <c r="C62" s="11"/>
      <c r="D62" s="11"/>
      <c r="E62" s="58"/>
      <c r="F62" s="57"/>
    </row>
    <row r="63" spans="1:6">
      <c r="A63" s="27"/>
      <c r="B63" s="28"/>
      <c r="C63" s="32"/>
      <c r="D63" s="29"/>
      <c r="E63" s="44"/>
      <c r="F63" s="30"/>
    </row>
    <row r="64" spans="1:6">
      <c r="A64" s="27"/>
      <c r="B64" s="31"/>
      <c r="C64" s="32"/>
      <c r="D64" s="32"/>
      <c r="E64" s="49"/>
      <c r="F64" s="33"/>
    </row>
    <row r="65" spans="1:6">
      <c r="A65" s="27"/>
      <c r="B65" s="28"/>
      <c r="C65" s="29"/>
      <c r="D65" s="29"/>
      <c r="E65" s="44"/>
      <c r="F65" s="30"/>
    </row>
    <row r="66" spans="1:6">
      <c r="E66" s="45"/>
      <c r="F66" s="21"/>
    </row>
    <row r="67" spans="1:6">
      <c r="E67" s="45"/>
      <c r="F67" s="21"/>
    </row>
    <row r="73" spans="1:6">
      <c r="B73" s="90"/>
      <c r="C73" s="90"/>
      <c r="D73" s="90"/>
      <c r="E73" s="90"/>
      <c r="F73" s="90"/>
    </row>
    <row r="75" spans="1:6">
      <c r="B75" s="91"/>
      <c r="C75" s="91"/>
      <c r="D75" s="91"/>
      <c r="E75" s="91"/>
      <c r="F75" s="91"/>
    </row>
    <row r="78" spans="1:6">
      <c r="B78" s="22"/>
    </row>
    <row r="89" spans="5:6">
      <c r="E89" s="66"/>
      <c r="F89" s="68"/>
    </row>
    <row r="90" spans="5:6">
      <c r="E90" s="66"/>
      <c r="F90" s="68"/>
    </row>
    <row r="91" spans="5:6">
      <c r="E91" s="66"/>
      <c r="F91" s="68"/>
    </row>
    <row r="92" spans="5:6">
      <c r="E92" s="67"/>
      <c r="F92" s="68"/>
    </row>
    <row r="93" spans="5:6">
      <c r="E93" s="66"/>
      <c r="F93" s="68"/>
    </row>
    <row r="94" spans="5:6">
      <c r="E94" s="67"/>
      <c r="F94" s="68"/>
    </row>
    <row r="95" spans="5:6">
      <c r="E95" s="66"/>
      <c r="F95" s="68"/>
    </row>
    <row r="96" spans="5:6">
      <c r="E96" s="65"/>
    </row>
    <row r="101" spans="2:5">
      <c r="B101" s="31"/>
      <c r="C101" s="92"/>
      <c r="D101" s="92"/>
      <c r="E101" s="92"/>
    </row>
  </sheetData>
  <mergeCells count="4">
    <mergeCell ref="A7:B7"/>
    <mergeCell ref="B73:F73"/>
    <mergeCell ref="B75:F75"/>
    <mergeCell ref="C101:E10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F74"/>
  <sheetViews>
    <sheetView workbookViewId="0">
      <selection activeCell="A52" sqref="A52:E53"/>
    </sheetView>
  </sheetViews>
  <sheetFormatPr defaultRowHeight="14.4"/>
  <cols>
    <col min="1" max="1" width="5.6640625" style="5" customWidth="1"/>
    <col min="2" max="2" width="41.6640625" style="6" customWidth="1"/>
    <col min="3" max="4" width="6.6640625" style="2" customWidth="1"/>
    <col min="5" max="5" width="13.6640625" style="38" customWidth="1"/>
    <col min="6" max="6" width="12.6640625" style="2" customWidth="1"/>
  </cols>
  <sheetData>
    <row r="2" spans="1:6">
      <c r="A2" s="89"/>
      <c r="B2" s="89"/>
    </row>
    <row r="3" spans="1:6">
      <c r="A3" s="69"/>
      <c r="B3" s="69"/>
    </row>
    <row r="4" spans="1:6">
      <c r="A4" s="69"/>
      <c r="B4" s="69"/>
    </row>
    <row r="5" spans="1:6">
      <c r="A5" s="69"/>
      <c r="B5" s="69"/>
    </row>
    <row r="6" spans="1:6">
      <c r="A6" s="69"/>
      <c r="B6" s="69"/>
    </row>
    <row r="7" spans="1:6">
      <c r="A7" s="69"/>
      <c r="B7" s="69"/>
    </row>
    <row r="8" spans="1:6">
      <c r="B8" s="24"/>
    </row>
    <row r="9" spans="1:6">
      <c r="B9" s="15" t="s">
        <v>16</v>
      </c>
    </row>
    <row r="10" spans="1:6">
      <c r="B10" s="15"/>
    </row>
    <row r="11" spans="1:6">
      <c r="B11" s="10" t="s">
        <v>13</v>
      </c>
    </row>
    <row r="12" spans="1:6">
      <c r="B12" s="34" t="s">
        <v>44</v>
      </c>
    </row>
    <row r="13" spans="1:6" ht="7.5" customHeight="1">
      <c r="B13" s="16"/>
    </row>
    <row r="14" spans="1:6" ht="3.75" customHeight="1" thickBot="1"/>
    <row r="15" spans="1:6" ht="32.25" customHeight="1" thickBot="1">
      <c r="A15" s="3"/>
      <c r="B15" s="7"/>
      <c r="C15" s="8"/>
      <c r="D15" s="8"/>
      <c r="E15" s="39"/>
      <c r="F15" s="9"/>
    </row>
    <row r="16" spans="1:6" ht="15" thickBot="1">
      <c r="A16" s="4" t="s">
        <v>0</v>
      </c>
      <c r="B16" s="72" t="s">
        <v>1</v>
      </c>
      <c r="C16" s="1" t="s">
        <v>2</v>
      </c>
      <c r="D16" s="1" t="s">
        <v>3</v>
      </c>
      <c r="E16" s="40" t="s">
        <v>4</v>
      </c>
      <c r="F16" s="1" t="s">
        <v>5</v>
      </c>
    </row>
    <row r="17" spans="1:6">
      <c r="A17" s="17"/>
      <c r="B17" s="18"/>
      <c r="C17" s="19"/>
      <c r="D17" s="19"/>
      <c r="E17" s="41"/>
      <c r="F17" s="19"/>
    </row>
    <row r="18" spans="1:6">
      <c r="A18" s="17">
        <v>1</v>
      </c>
      <c r="B18" s="10" t="s">
        <v>45</v>
      </c>
      <c r="C18" s="19"/>
      <c r="D18" s="19"/>
      <c r="E18" s="41"/>
      <c r="F18" s="19"/>
    </row>
    <row r="19" spans="1:6" ht="16.5" customHeight="1">
      <c r="A19" s="23"/>
      <c r="B19" s="63" t="s">
        <v>26</v>
      </c>
      <c r="C19" s="51" t="s">
        <v>27</v>
      </c>
      <c r="D19" s="64">
        <v>63.2</v>
      </c>
      <c r="E19" s="51"/>
      <c r="F19" s="52">
        <f>+D19*E19</f>
        <v>0</v>
      </c>
    </row>
    <row r="20" spans="1:6" ht="15" customHeight="1">
      <c r="A20" s="25"/>
      <c r="B20" s="42"/>
      <c r="C20" s="25"/>
      <c r="D20" s="25"/>
      <c r="E20" s="42"/>
      <c r="F20" s="25"/>
    </row>
    <row r="21" spans="1:6" ht="27.75" customHeight="1">
      <c r="A21" s="23"/>
      <c r="B21" s="63" t="s">
        <v>28</v>
      </c>
      <c r="C21" s="51" t="s">
        <v>27</v>
      </c>
      <c r="D21" s="64">
        <v>2.5</v>
      </c>
      <c r="E21" s="51"/>
      <c r="F21" s="52">
        <f>+D21*E21</f>
        <v>0</v>
      </c>
    </row>
    <row r="22" spans="1:6" ht="15.75" customHeight="1">
      <c r="A22" s="25"/>
      <c r="B22" s="42"/>
      <c r="C22" s="25"/>
      <c r="D22" s="25"/>
      <c r="E22" s="42"/>
      <c r="F22" s="25"/>
    </row>
    <row r="23" spans="1:6" ht="30.75" customHeight="1">
      <c r="A23" s="23"/>
      <c r="B23" s="63" t="s">
        <v>29</v>
      </c>
      <c r="C23" s="51" t="s">
        <v>27</v>
      </c>
      <c r="D23" s="64">
        <v>8.3000000000000007</v>
      </c>
      <c r="E23" s="51"/>
      <c r="F23" s="52">
        <f>+D23*E23</f>
        <v>0</v>
      </c>
    </row>
    <row r="24" spans="1:6" ht="15" customHeight="1">
      <c r="A24" s="25"/>
      <c r="B24" s="42"/>
      <c r="C24" s="25"/>
      <c r="D24" s="25"/>
      <c r="E24" s="42"/>
      <c r="F24" s="25"/>
    </row>
    <row r="25" spans="1:6" ht="31.5" customHeight="1">
      <c r="A25" s="23"/>
      <c r="B25" s="63" t="s">
        <v>30</v>
      </c>
      <c r="C25" s="51" t="s">
        <v>27</v>
      </c>
      <c r="D25" s="64">
        <v>1.9</v>
      </c>
      <c r="E25" s="51"/>
      <c r="F25" s="52">
        <f>+D25*E25</f>
        <v>0</v>
      </c>
    </row>
    <row r="26" spans="1:6" ht="15.75" customHeight="1">
      <c r="A26" s="25"/>
      <c r="B26" s="42"/>
      <c r="C26" s="25"/>
      <c r="D26" s="25"/>
      <c r="E26" s="42"/>
      <c r="F26" s="25"/>
    </row>
    <row r="27" spans="1:6" ht="30" customHeight="1">
      <c r="A27" s="23"/>
      <c r="B27" s="63" t="s">
        <v>31</v>
      </c>
      <c r="C27" s="51" t="s">
        <v>32</v>
      </c>
      <c r="D27" s="64">
        <v>39.6</v>
      </c>
      <c r="E27" s="51"/>
      <c r="F27" s="52">
        <f>+D27*E27</f>
        <v>0</v>
      </c>
    </row>
    <row r="28" spans="1:6" ht="15" customHeight="1">
      <c r="A28" s="25"/>
      <c r="B28" s="42"/>
      <c r="C28" s="25"/>
      <c r="D28" s="25"/>
      <c r="E28" s="42"/>
      <c r="F28" s="25"/>
    </row>
    <row r="29" spans="1:6" ht="15" customHeight="1">
      <c r="A29" s="23"/>
      <c r="B29" s="63" t="s">
        <v>33</v>
      </c>
      <c r="C29" s="51" t="s">
        <v>34</v>
      </c>
      <c r="D29" s="64">
        <v>181.8</v>
      </c>
      <c r="E29" s="51"/>
      <c r="F29" s="52">
        <f>+D29*E29</f>
        <v>0</v>
      </c>
    </row>
    <row r="30" spans="1:6" ht="15" customHeight="1">
      <c r="A30" s="25"/>
      <c r="B30" s="42"/>
      <c r="C30" s="25"/>
      <c r="D30" s="25"/>
      <c r="E30" s="42"/>
      <c r="F30" s="25"/>
    </row>
    <row r="31" spans="1:6" ht="15" customHeight="1">
      <c r="A31" s="23"/>
      <c r="B31" s="63" t="s">
        <v>35</v>
      </c>
      <c r="C31" s="51" t="s">
        <v>27</v>
      </c>
      <c r="D31" s="64">
        <v>19.5</v>
      </c>
      <c r="E31" s="51"/>
      <c r="F31" s="52">
        <f>+D31*E31</f>
        <v>0</v>
      </c>
    </row>
    <row r="32" spans="1:6" ht="15" customHeight="1">
      <c r="A32" s="25"/>
      <c r="B32" s="25"/>
      <c r="C32" s="25"/>
      <c r="D32" s="25"/>
      <c r="E32" s="42"/>
      <c r="F32" s="25"/>
    </row>
    <row r="33" spans="1:6" ht="15.75" customHeight="1">
      <c r="A33" s="25"/>
      <c r="B33" s="25"/>
      <c r="C33" s="25"/>
      <c r="D33" s="25"/>
      <c r="E33" s="42"/>
      <c r="F33" s="25"/>
    </row>
    <row r="34" spans="1:6" ht="177" customHeight="1">
      <c r="A34" s="23">
        <v>2</v>
      </c>
      <c r="B34" s="35" t="s">
        <v>17</v>
      </c>
      <c r="C34" s="73" t="s">
        <v>8</v>
      </c>
      <c r="D34" s="73">
        <v>1</v>
      </c>
      <c r="E34" s="42"/>
      <c r="F34" s="74">
        <f>+D34*E34</f>
        <v>0</v>
      </c>
    </row>
    <row r="35" spans="1:6" ht="15.75" customHeight="1">
      <c r="A35" s="25"/>
      <c r="B35" s="35"/>
      <c r="C35" s="73"/>
      <c r="D35" s="73"/>
      <c r="E35" s="42"/>
      <c r="F35" s="74"/>
    </row>
    <row r="36" spans="1:6" ht="170.25" customHeight="1">
      <c r="A36" s="23">
        <v>3</v>
      </c>
      <c r="B36" s="35" t="s">
        <v>46</v>
      </c>
      <c r="C36" s="73" t="s">
        <v>8</v>
      </c>
      <c r="D36" s="73">
        <v>1</v>
      </c>
      <c r="E36" s="42"/>
      <c r="F36" s="74">
        <f>+D36*E36</f>
        <v>0</v>
      </c>
    </row>
    <row r="37" spans="1:6" ht="15.75" customHeight="1">
      <c r="A37" s="25"/>
      <c r="B37" s="35"/>
      <c r="C37" s="73"/>
      <c r="D37" s="73"/>
      <c r="E37" s="42"/>
      <c r="F37" s="74"/>
    </row>
    <row r="38" spans="1:6" ht="152.25" customHeight="1">
      <c r="A38" s="23">
        <v>4</v>
      </c>
      <c r="B38" s="35" t="s">
        <v>47</v>
      </c>
      <c r="C38" s="73" t="s">
        <v>8</v>
      </c>
      <c r="D38" s="73">
        <v>1</v>
      </c>
      <c r="E38" s="42"/>
      <c r="F38" s="74">
        <f>+D38*E38</f>
        <v>0</v>
      </c>
    </row>
    <row r="39" spans="1:6" ht="15.75" customHeight="1">
      <c r="A39" s="23"/>
      <c r="B39" s="35"/>
      <c r="C39" s="73"/>
      <c r="D39" s="73"/>
      <c r="E39" s="42"/>
      <c r="F39" s="74"/>
    </row>
    <row r="40" spans="1:6" ht="126.75" customHeight="1">
      <c r="A40" s="23">
        <v>5</v>
      </c>
      <c r="B40" s="50" t="s">
        <v>48</v>
      </c>
      <c r="C40" s="14" t="s">
        <v>8</v>
      </c>
      <c r="D40" s="14">
        <v>1</v>
      </c>
      <c r="E40" s="42"/>
      <c r="F40" s="52">
        <f>+D40*E40</f>
        <v>0</v>
      </c>
    </row>
    <row r="41" spans="1:6" ht="15" customHeight="1">
      <c r="A41" s="23"/>
      <c r="B41" s="35"/>
      <c r="C41" s="73"/>
      <c r="D41" s="73"/>
      <c r="E41" s="42"/>
      <c r="F41" s="74"/>
    </row>
    <row r="42" spans="1:6" ht="43.5" customHeight="1">
      <c r="A42" s="23">
        <v>6</v>
      </c>
      <c r="B42" s="35" t="s">
        <v>14</v>
      </c>
      <c r="C42" s="73" t="s">
        <v>8</v>
      </c>
      <c r="D42" s="73">
        <v>1</v>
      </c>
      <c r="E42" s="42"/>
      <c r="F42" s="74">
        <f>+D42*E42</f>
        <v>0</v>
      </c>
    </row>
    <row r="43" spans="1:6" ht="17.25" customHeight="1">
      <c r="A43" s="23"/>
      <c r="B43" s="35"/>
      <c r="C43" s="73"/>
      <c r="D43" s="73"/>
      <c r="E43" s="42"/>
      <c r="F43" s="74"/>
    </row>
    <row r="44" spans="1:6" ht="20.25" customHeight="1">
      <c r="A44" s="26"/>
      <c r="B44" s="28"/>
      <c r="C44" s="54"/>
      <c r="D44" s="54"/>
      <c r="E44" s="55"/>
      <c r="F44" s="56"/>
    </row>
    <row r="45" spans="1:6">
      <c r="A45" s="26"/>
    </row>
    <row r="46" spans="1:6" ht="14.25" customHeight="1">
      <c r="A46" s="26"/>
      <c r="B46" s="75"/>
      <c r="C46" s="76"/>
      <c r="D46" s="76"/>
      <c r="E46" s="77"/>
      <c r="F46" s="78"/>
    </row>
    <row r="47" spans="1:6" ht="21" customHeight="1" thickBot="1">
      <c r="A47" s="26"/>
      <c r="B47" s="10" t="s">
        <v>12</v>
      </c>
      <c r="E47" s="45"/>
      <c r="F47" s="21"/>
    </row>
    <row r="48" spans="1:6" ht="21" customHeight="1">
      <c r="A48" s="26"/>
      <c r="B48" s="10"/>
      <c r="C48" s="12"/>
      <c r="D48" s="12"/>
      <c r="E48" s="46" t="s">
        <v>9</v>
      </c>
      <c r="F48" s="60">
        <f>SUM(F19:F43)</f>
        <v>0</v>
      </c>
    </row>
    <row r="49" spans="1:6">
      <c r="A49" s="27"/>
      <c r="B49" s="13"/>
      <c r="C49" s="11"/>
      <c r="D49" s="11"/>
      <c r="E49" s="47" t="s">
        <v>10</v>
      </c>
      <c r="F49" s="36"/>
    </row>
    <row r="50" spans="1:6" ht="15" thickBot="1">
      <c r="A50" s="26"/>
      <c r="C50" s="11"/>
      <c r="D50" s="11"/>
      <c r="E50" s="48" t="s">
        <v>11</v>
      </c>
      <c r="F50" s="37">
        <f>SUM(F48:F49)</f>
        <v>0</v>
      </c>
    </row>
    <row r="52" spans="1:6">
      <c r="B52" s="31"/>
      <c r="C52" s="92"/>
      <c r="D52" s="92"/>
      <c r="E52" s="92"/>
    </row>
    <row r="53" spans="1:6" ht="15" customHeight="1">
      <c r="A53" s="27"/>
      <c r="C53" s="11"/>
      <c r="D53" s="11"/>
      <c r="E53" s="43"/>
      <c r="F53" s="20"/>
    </row>
    <row r="54" spans="1:6" ht="14.25" customHeight="1">
      <c r="A54" s="27"/>
      <c r="B54" s="28"/>
      <c r="C54" s="29"/>
      <c r="D54" s="29"/>
      <c r="E54" s="44"/>
      <c r="F54" s="30"/>
    </row>
    <row r="55" spans="1:6">
      <c r="A55" s="27"/>
      <c r="B55" s="79"/>
      <c r="C55" s="53"/>
      <c r="D55" s="53"/>
      <c r="E55" s="80"/>
      <c r="F55" s="81"/>
    </row>
    <row r="56" spans="1:6">
      <c r="A56" s="26"/>
      <c r="B56" s="79"/>
      <c r="C56" s="82"/>
      <c r="D56" s="82"/>
      <c r="E56" s="83"/>
      <c r="F56" s="84"/>
    </row>
    <row r="57" spans="1:6">
      <c r="A57" s="27"/>
      <c r="B57" s="85"/>
      <c r="C57" s="54"/>
      <c r="D57" s="54"/>
      <c r="E57" s="83"/>
      <c r="F57" s="57"/>
    </row>
    <row r="58" spans="1:6">
      <c r="A58" s="27"/>
      <c r="B58" s="18"/>
      <c r="C58" s="54"/>
      <c r="D58" s="54"/>
      <c r="E58" s="58"/>
      <c r="F58" s="57"/>
    </row>
    <row r="59" spans="1:6">
      <c r="A59" s="27"/>
      <c r="B59" s="28"/>
      <c r="C59" s="70"/>
      <c r="D59" s="29"/>
      <c r="E59" s="44"/>
      <c r="F59" s="30"/>
    </row>
    <row r="60" spans="1:6">
      <c r="A60" s="27"/>
      <c r="B60" s="31"/>
      <c r="C60" s="70"/>
      <c r="D60" s="70"/>
      <c r="E60" s="49"/>
      <c r="F60" s="33"/>
    </row>
    <row r="61" spans="1:6">
      <c r="A61" s="27"/>
      <c r="B61" s="28"/>
      <c r="C61" s="29"/>
      <c r="D61" s="29"/>
      <c r="E61" s="44"/>
      <c r="F61" s="30"/>
    </row>
    <row r="62" spans="1:6">
      <c r="E62" s="45"/>
      <c r="F62" s="21"/>
    </row>
    <row r="63" spans="1:6">
      <c r="E63" s="45"/>
      <c r="F63" s="21"/>
    </row>
    <row r="69" spans="2:6">
      <c r="B69" s="90"/>
      <c r="C69" s="90"/>
      <c r="D69" s="90"/>
      <c r="E69" s="90"/>
      <c r="F69" s="90"/>
    </row>
    <row r="71" spans="2:6">
      <c r="B71" s="91"/>
      <c r="C71" s="91"/>
      <c r="D71" s="91"/>
      <c r="E71" s="91"/>
      <c r="F71" s="91"/>
    </row>
    <row r="74" spans="2:6">
      <c r="B74" s="22"/>
    </row>
  </sheetData>
  <mergeCells count="4">
    <mergeCell ref="A2:B2"/>
    <mergeCell ref="C52:E52"/>
    <mergeCell ref="B69:F69"/>
    <mergeCell ref="B71:F7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73"/>
  <sheetViews>
    <sheetView workbookViewId="0">
      <selection activeCell="B54" sqref="B54:E55"/>
    </sheetView>
  </sheetViews>
  <sheetFormatPr defaultRowHeight="14.4"/>
  <cols>
    <col min="1" max="1" width="5.6640625" style="5" customWidth="1"/>
    <col min="2" max="2" width="41.6640625" style="6" customWidth="1"/>
    <col min="3" max="4" width="6.6640625" style="2" customWidth="1"/>
    <col min="5" max="5" width="13.6640625" style="38" customWidth="1"/>
    <col min="6" max="6" width="12.6640625" style="2" customWidth="1"/>
  </cols>
  <sheetData>
    <row r="1" spans="1:6">
      <c r="A1" s="89"/>
      <c r="B1" s="89"/>
    </row>
    <row r="2" spans="1:6">
      <c r="A2" s="69"/>
      <c r="B2" s="69"/>
    </row>
    <row r="3" spans="1:6">
      <c r="A3" s="69"/>
      <c r="B3" s="69"/>
    </row>
    <row r="4" spans="1:6">
      <c r="A4" s="69"/>
      <c r="B4" s="69"/>
    </row>
    <row r="5" spans="1:6">
      <c r="A5" s="69"/>
      <c r="B5" s="69"/>
    </row>
    <row r="6" spans="1:6">
      <c r="A6" s="69"/>
      <c r="B6" s="69"/>
    </row>
    <row r="7" spans="1:6">
      <c r="A7" s="69"/>
      <c r="B7" s="69"/>
    </row>
    <row r="8" spans="1:6">
      <c r="B8" s="24"/>
    </row>
    <row r="9" spans="1:6">
      <c r="B9" s="15" t="s">
        <v>16</v>
      </c>
    </row>
    <row r="10" spans="1:6">
      <c r="B10" s="15"/>
    </row>
    <row r="11" spans="1:6">
      <c r="B11" s="10" t="s">
        <v>13</v>
      </c>
    </row>
    <row r="12" spans="1:6">
      <c r="B12" s="34" t="s">
        <v>49</v>
      </c>
    </row>
    <row r="13" spans="1:6">
      <c r="B13" s="16"/>
    </row>
    <row r="14" spans="1:6" ht="15" thickBot="1"/>
    <row r="15" spans="1:6" ht="28.8" customHeight="1" thickBot="1">
      <c r="A15" s="3"/>
      <c r="B15" s="7"/>
      <c r="C15" s="8"/>
      <c r="D15" s="8"/>
      <c r="E15" s="39"/>
      <c r="F15" s="9"/>
    </row>
    <row r="16" spans="1:6" ht="15" thickBot="1">
      <c r="A16" s="4" t="s">
        <v>0</v>
      </c>
      <c r="B16" s="72" t="s">
        <v>1</v>
      </c>
      <c r="C16" s="1" t="s">
        <v>2</v>
      </c>
      <c r="D16" s="1" t="s">
        <v>3</v>
      </c>
      <c r="E16" s="40" t="s">
        <v>4</v>
      </c>
      <c r="F16" s="1" t="s">
        <v>5</v>
      </c>
    </row>
    <row r="17" spans="1:15">
      <c r="A17" s="17"/>
      <c r="B17" s="18"/>
      <c r="C17" s="19"/>
      <c r="D17" s="19"/>
      <c r="E17" s="41"/>
      <c r="F17" s="19"/>
    </row>
    <row r="18" spans="1:15">
      <c r="A18" s="17">
        <v>1</v>
      </c>
      <c r="B18" s="10" t="s">
        <v>45</v>
      </c>
      <c r="C18" s="19"/>
      <c r="D18" s="19"/>
      <c r="E18" s="41"/>
      <c r="F18" s="19"/>
    </row>
    <row r="19" spans="1:15" ht="16.5" customHeight="1">
      <c r="A19" s="23"/>
      <c r="B19" s="63" t="s">
        <v>26</v>
      </c>
      <c r="C19" s="51" t="s">
        <v>27</v>
      </c>
      <c r="D19" s="64">
        <v>63.2</v>
      </c>
      <c r="E19" s="51"/>
      <c r="F19" s="52">
        <f>+D19*E19</f>
        <v>0</v>
      </c>
    </row>
    <row r="20" spans="1:15" ht="15" customHeight="1">
      <c r="A20" s="25"/>
      <c r="B20" s="42"/>
      <c r="C20" s="25"/>
      <c r="D20" s="25"/>
      <c r="E20" s="42"/>
      <c r="F20" s="25"/>
      <c r="O20" s="86"/>
    </row>
    <row r="21" spans="1:15" ht="32.25" customHeight="1">
      <c r="A21" s="23"/>
      <c r="B21" s="63" t="s">
        <v>28</v>
      </c>
      <c r="C21" s="51" t="s">
        <v>27</v>
      </c>
      <c r="D21" s="64">
        <v>2.5</v>
      </c>
      <c r="E21" s="51"/>
      <c r="F21" s="52">
        <f>+D21*E21</f>
        <v>0</v>
      </c>
    </row>
    <row r="22" spans="1:15" ht="15" customHeight="1">
      <c r="A22" s="25"/>
      <c r="B22" s="42"/>
      <c r="C22" s="25"/>
      <c r="D22" s="25"/>
      <c r="E22" s="42"/>
      <c r="F22" s="25"/>
      <c r="O22" s="86"/>
    </row>
    <row r="23" spans="1:15" ht="33" customHeight="1">
      <c r="A23" s="23"/>
      <c r="B23" s="63" t="s">
        <v>29</v>
      </c>
      <c r="C23" s="51" t="s">
        <v>27</v>
      </c>
      <c r="D23" s="64">
        <v>8.3000000000000007</v>
      </c>
      <c r="E23" s="51"/>
      <c r="F23" s="52">
        <f>+D23*E23</f>
        <v>0</v>
      </c>
    </row>
    <row r="24" spans="1:15" ht="15" customHeight="1">
      <c r="A24" s="25"/>
      <c r="B24" s="42"/>
      <c r="C24" s="25"/>
      <c r="D24" s="25"/>
      <c r="E24" s="42"/>
      <c r="F24" s="25"/>
      <c r="O24" s="86"/>
    </row>
    <row r="25" spans="1:15" ht="31.5" customHeight="1">
      <c r="A25" s="23"/>
      <c r="B25" s="63" t="s">
        <v>30</v>
      </c>
      <c r="C25" s="51" t="s">
        <v>27</v>
      </c>
      <c r="D25" s="64">
        <v>1.9</v>
      </c>
      <c r="E25" s="51"/>
      <c r="F25" s="52">
        <f>+D25*E25</f>
        <v>0</v>
      </c>
    </row>
    <row r="26" spans="1:15" ht="15" customHeight="1">
      <c r="A26" s="25"/>
      <c r="B26" s="42"/>
      <c r="C26" s="25"/>
      <c r="D26" s="25"/>
      <c r="E26" s="42"/>
      <c r="F26" s="25"/>
      <c r="O26" s="86"/>
    </row>
    <row r="27" spans="1:15" ht="32.25" customHeight="1">
      <c r="A27" s="23"/>
      <c r="B27" s="63" t="s">
        <v>31</v>
      </c>
      <c r="C27" s="51" t="s">
        <v>32</v>
      </c>
      <c r="D27" s="64">
        <v>39.6</v>
      </c>
      <c r="E27" s="51"/>
      <c r="F27" s="52">
        <f>+D27*E27</f>
        <v>0</v>
      </c>
    </row>
    <row r="28" spans="1:15" ht="15" customHeight="1">
      <c r="A28" s="25"/>
      <c r="B28" s="42"/>
      <c r="C28" s="25"/>
      <c r="D28" s="25"/>
      <c r="E28" s="42"/>
      <c r="F28" s="25"/>
      <c r="O28" s="86"/>
    </row>
    <row r="29" spans="1:15" ht="18.75" customHeight="1">
      <c r="A29" s="23"/>
      <c r="B29" s="63" t="s">
        <v>33</v>
      </c>
      <c r="C29" s="51" t="s">
        <v>34</v>
      </c>
      <c r="D29" s="64">
        <v>181.8</v>
      </c>
      <c r="E29" s="51"/>
      <c r="F29" s="52">
        <f>+D29*E29</f>
        <v>0</v>
      </c>
    </row>
    <row r="30" spans="1:15" ht="15" customHeight="1">
      <c r="A30" s="25"/>
      <c r="B30" s="42"/>
      <c r="C30" s="25"/>
      <c r="D30" s="25"/>
      <c r="E30" s="42"/>
      <c r="F30" s="25"/>
      <c r="O30" s="86"/>
    </row>
    <row r="31" spans="1:15" ht="18" customHeight="1">
      <c r="A31" s="23"/>
      <c r="B31" s="63" t="s">
        <v>35</v>
      </c>
      <c r="C31" s="51" t="s">
        <v>27</v>
      </c>
      <c r="D31" s="64">
        <v>19.5</v>
      </c>
      <c r="E31" s="51"/>
      <c r="F31" s="52">
        <f>+D31*E31</f>
        <v>0</v>
      </c>
    </row>
    <row r="32" spans="1:15" ht="15" customHeight="1">
      <c r="A32" s="25"/>
      <c r="B32" s="25"/>
      <c r="C32" s="25"/>
      <c r="D32" s="25"/>
      <c r="E32" s="42"/>
      <c r="F32" s="25"/>
      <c r="O32" s="86"/>
    </row>
    <row r="33" spans="1:6" ht="158.4">
      <c r="A33" s="23">
        <v>2</v>
      </c>
      <c r="B33" s="35" t="s">
        <v>17</v>
      </c>
      <c r="C33" s="73" t="s">
        <v>8</v>
      </c>
      <c r="D33" s="73">
        <v>1</v>
      </c>
      <c r="E33" s="42"/>
      <c r="F33" s="74">
        <f>+D33*E33</f>
        <v>0</v>
      </c>
    </row>
    <row r="34" spans="1:6">
      <c r="A34" s="25"/>
      <c r="B34" s="35"/>
      <c r="C34" s="73"/>
      <c r="D34" s="73"/>
      <c r="E34" s="42"/>
      <c r="F34" s="74"/>
    </row>
    <row r="35" spans="1:6" ht="158.4">
      <c r="A35" s="23">
        <v>3</v>
      </c>
      <c r="B35" s="35" t="s">
        <v>46</v>
      </c>
      <c r="C35" s="73" t="s">
        <v>8</v>
      </c>
      <c r="D35" s="73">
        <v>1</v>
      </c>
      <c r="E35" s="71"/>
      <c r="F35" s="74">
        <f>+D35*E35</f>
        <v>0</v>
      </c>
    </row>
    <row r="36" spans="1:6">
      <c r="A36" s="25"/>
      <c r="B36" s="35"/>
      <c r="C36" s="73"/>
      <c r="D36" s="73"/>
      <c r="E36" s="42"/>
      <c r="F36" s="74"/>
    </row>
    <row r="37" spans="1:6" ht="118.8">
      <c r="A37" s="23">
        <v>4</v>
      </c>
      <c r="B37" s="35" t="s">
        <v>47</v>
      </c>
      <c r="C37" s="73" t="s">
        <v>8</v>
      </c>
      <c r="D37" s="73">
        <v>1</v>
      </c>
      <c r="E37" s="42"/>
      <c r="F37" s="74">
        <f>+D37*E37</f>
        <v>0</v>
      </c>
    </row>
    <row r="38" spans="1:6">
      <c r="A38" s="23"/>
      <c r="B38" s="35"/>
      <c r="C38" s="73"/>
      <c r="D38" s="73"/>
      <c r="E38" s="42"/>
      <c r="F38" s="74"/>
    </row>
    <row r="39" spans="1:6" ht="105.6">
      <c r="A39" s="23">
        <v>5</v>
      </c>
      <c r="B39" s="50" t="s">
        <v>48</v>
      </c>
      <c r="C39" s="14" t="s">
        <v>8</v>
      </c>
      <c r="D39" s="14">
        <v>1</v>
      </c>
      <c r="E39" s="42"/>
      <c r="F39" s="52">
        <f>+D39*E39</f>
        <v>0</v>
      </c>
    </row>
    <row r="40" spans="1:6">
      <c r="A40" s="23"/>
      <c r="B40" s="35"/>
      <c r="C40" s="73"/>
      <c r="D40" s="73"/>
      <c r="E40" s="42"/>
      <c r="F40" s="74"/>
    </row>
    <row r="41" spans="1:6" ht="26.4">
      <c r="A41" s="23">
        <v>6</v>
      </c>
      <c r="B41" s="35" t="s">
        <v>14</v>
      </c>
      <c r="C41" s="73" t="s">
        <v>8</v>
      </c>
      <c r="D41" s="73">
        <v>1</v>
      </c>
      <c r="E41" s="42"/>
      <c r="F41" s="74">
        <f>+D41*E41</f>
        <v>0</v>
      </c>
    </row>
    <row r="42" spans="1:6">
      <c r="A42" s="23"/>
      <c r="B42" s="35"/>
      <c r="C42" s="73"/>
      <c r="D42" s="73"/>
      <c r="E42" s="42"/>
      <c r="F42" s="74"/>
    </row>
    <row r="43" spans="1:6">
      <c r="A43" s="26"/>
      <c r="B43" s="28"/>
      <c r="C43" s="54"/>
      <c r="D43" s="54"/>
      <c r="E43" s="55"/>
      <c r="F43" s="56"/>
    </row>
    <row r="44" spans="1:6">
      <c r="A44" s="26"/>
      <c r="B44" s="28"/>
      <c r="C44" s="54"/>
      <c r="D44" s="54"/>
      <c r="E44" s="55"/>
      <c r="F44" s="56"/>
    </row>
    <row r="45" spans="1:6">
      <c r="A45" s="26"/>
      <c r="B45" s="75"/>
      <c r="C45" s="76"/>
      <c r="D45" s="76"/>
      <c r="E45" s="77"/>
      <c r="F45" s="78"/>
    </row>
    <row r="46" spans="1:6">
      <c r="A46" s="26"/>
      <c r="B46" s="28"/>
      <c r="C46" s="54"/>
      <c r="D46" s="54"/>
      <c r="E46" s="55"/>
      <c r="F46" s="56"/>
    </row>
    <row r="47" spans="1:6" ht="15" thickBot="1">
      <c r="A47" s="26"/>
      <c r="B47" s="10" t="s">
        <v>12</v>
      </c>
      <c r="E47" s="45"/>
      <c r="F47" s="21"/>
    </row>
    <row r="48" spans="1:6">
      <c r="A48" s="27"/>
      <c r="B48" s="10"/>
      <c r="C48" s="12"/>
      <c r="D48" s="12"/>
      <c r="E48" s="46" t="s">
        <v>9</v>
      </c>
      <c r="F48" s="60">
        <f>SUM(F19:F46)</f>
        <v>0</v>
      </c>
    </row>
    <row r="49" spans="1:6">
      <c r="A49" s="26"/>
      <c r="B49" s="13"/>
      <c r="C49" s="11"/>
      <c r="D49" s="11"/>
      <c r="E49" s="47" t="s">
        <v>10</v>
      </c>
      <c r="F49" s="36"/>
    </row>
    <row r="50" spans="1:6" ht="15" thickBot="1">
      <c r="C50" s="11"/>
      <c r="D50" s="11"/>
      <c r="E50" s="48" t="s">
        <v>11</v>
      </c>
      <c r="F50" s="37">
        <f>SUM(F48:F49)</f>
        <v>0</v>
      </c>
    </row>
    <row r="52" spans="1:6">
      <c r="A52" s="27"/>
      <c r="B52" s="31"/>
      <c r="C52" s="92"/>
      <c r="D52" s="92"/>
      <c r="E52" s="92"/>
      <c r="F52" s="20"/>
    </row>
    <row r="53" spans="1:6">
      <c r="A53" s="27"/>
      <c r="B53" s="28"/>
      <c r="C53" s="29"/>
      <c r="D53" s="29"/>
      <c r="E53" s="44"/>
      <c r="F53" s="30"/>
    </row>
    <row r="54" spans="1:6">
      <c r="A54" s="27"/>
      <c r="B54" s="31"/>
      <c r="C54" s="92"/>
      <c r="D54" s="92"/>
      <c r="E54" s="92"/>
    </row>
    <row r="55" spans="1:6">
      <c r="A55" s="26"/>
    </row>
    <row r="56" spans="1:6">
      <c r="A56" s="27"/>
    </row>
    <row r="57" spans="1:6">
      <c r="A57" s="27"/>
    </row>
    <row r="58" spans="1:6">
      <c r="A58" s="27"/>
      <c r="B58" s="28"/>
      <c r="C58" s="70"/>
      <c r="D58" s="29"/>
      <c r="E58" s="44"/>
      <c r="F58" s="30"/>
    </row>
    <row r="59" spans="1:6">
      <c r="A59" s="27"/>
      <c r="B59" s="31"/>
      <c r="C59" s="70"/>
      <c r="D59" s="70"/>
      <c r="E59" s="49"/>
      <c r="F59" s="33"/>
    </row>
    <row r="60" spans="1:6">
      <c r="A60" s="27"/>
      <c r="B60" s="28"/>
      <c r="C60" s="29"/>
      <c r="D60" s="29"/>
      <c r="E60" s="44"/>
      <c r="F60" s="30"/>
    </row>
    <row r="61" spans="1:6">
      <c r="E61" s="45"/>
      <c r="F61" s="21"/>
    </row>
    <row r="62" spans="1:6">
      <c r="E62" s="45"/>
      <c r="F62" s="21"/>
    </row>
    <row r="68" spans="2:6">
      <c r="B68" s="90"/>
      <c r="C68" s="90"/>
      <c r="D68" s="90"/>
      <c r="E68" s="90"/>
      <c r="F68" s="90"/>
    </row>
    <row r="70" spans="2:6">
      <c r="B70" s="91"/>
      <c r="C70" s="91"/>
      <c r="D70" s="91"/>
      <c r="E70" s="91"/>
      <c r="F70" s="91"/>
    </row>
    <row r="73" spans="2:6">
      <c r="B73" s="22"/>
    </row>
  </sheetData>
  <mergeCells count="5">
    <mergeCell ref="A1:B1"/>
    <mergeCell ref="C52:E52"/>
    <mergeCell ref="C54:E54"/>
    <mergeCell ref="B68:F68"/>
    <mergeCell ref="B70:F7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3:C12"/>
  <sheetViews>
    <sheetView tabSelected="1" workbookViewId="0">
      <selection activeCell="B3" sqref="B3"/>
    </sheetView>
  </sheetViews>
  <sheetFormatPr defaultRowHeight="14.4"/>
  <cols>
    <col min="2" max="2" width="42.33203125" customWidth="1"/>
    <col min="3" max="3" width="10" style="87" bestFit="1" customWidth="1"/>
  </cols>
  <sheetData>
    <row r="3" spans="2:3">
      <c r="B3" s="6" t="s">
        <v>36</v>
      </c>
    </row>
    <row r="4" spans="2:3">
      <c r="B4" s="6"/>
    </row>
    <row r="5" spans="2:3">
      <c r="B5" s="61" t="s">
        <v>39</v>
      </c>
      <c r="C5" s="88">
        <f>'NKT i RKS'!F48</f>
        <v>0</v>
      </c>
    </row>
    <row r="6" spans="2:3">
      <c r="B6" s="61" t="s">
        <v>37</v>
      </c>
      <c r="C6" s="88">
        <f>'NK Junak'!F48</f>
        <v>0</v>
      </c>
    </row>
    <row r="7" spans="2:3">
      <c r="B7" s="61" t="s">
        <v>38</v>
      </c>
      <c r="C7" s="88">
        <f>Hipodrom!F59</f>
        <v>0</v>
      </c>
    </row>
    <row r="8" spans="2:3">
      <c r="B8" s="61"/>
      <c r="C8" s="88"/>
    </row>
    <row r="9" spans="2:3">
      <c r="B9" s="61" t="s">
        <v>40</v>
      </c>
      <c r="C9" s="88">
        <f>C5+C6+C7</f>
        <v>0</v>
      </c>
    </row>
    <row r="10" spans="2:3">
      <c r="B10" s="61" t="s">
        <v>41</v>
      </c>
      <c r="C10" s="88">
        <f>C9*0.25</f>
        <v>0</v>
      </c>
    </row>
    <row r="11" spans="2:3">
      <c r="B11" s="61" t="s">
        <v>42</v>
      </c>
      <c r="C11" s="88">
        <f>C9+C10</f>
        <v>0</v>
      </c>
    </row>
    <row r="12" spans="2:3">
      <c r="B12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Hipodrom</vt:lpstr>
      <vt:lpstr>NK Junak</vt:lpstr>
      <vt:lpstr>NKT i RKS</vt:lpstr>
      <vt:lpstr>Rekapitulacija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Zdrave</dc:creator>
  <cp:lastModifiedBy>Ivana Pavic</cp:lastModifiedBy>
  <cp:lastPrinted>2019-06-19T08:02:45Z</cp:lastPrinted>
  <dcterms:created xsi:type="dcterms:W3CDTF">2018-08-20T18:51:41Z</dcterms:created>
  <dcterms:modified xsi:type="dcterms:W3CDTF">2019-07-03T07:01:04Z</dcterms:modified>
</cp:coreProperties>
</file>