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jrhr.sharepoint.com/sites/Klijenti/Klijenti/G-SINJ/PN-25/JN-savjetovanje/Izvršenje/Usluge mobilne telefonije/Izmjena/"/>
    </mc:Choice>
  </mc:AlternateContent>
  <xr:revisionPtr revIDLastSave="3" documentId="13_ncr:1_{3E1E10CD-4F07-4D77-84AD-3A85588D4CDF}" xr6:coauthVersionLast="47" xr6:coauthVersionMax="47" xr10:uidLastSave="{8177889E-F468-4EBE-8C23-8A770E45FD2A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G55" i="1" s="1"/>
  <c r="F56" i="1"/>
  <c r="G56" i="1" s="1"/>
  <c r="G82" i="1"/>
  <c r="F57" i="1" l="1"/>
  <c r="F58" i="1" l="1"/>
  <c r="D91" i="1" s="1"/>
  <c r="G57" i="1"/>
  <c r="G58" i="1" s="1"/>
  <c r="F91" i="1" s="1"/>
  <c r="H80" i="1"/>
  <c r="G80" i="1"/>
  <c r="E65" i="1"/>
  <c r="F65" i="1" s="1"/>
  <c r="F71" i="1"/>
  <c r="F72" i="1" s="1"/>
  <c r="G72" i="1" s="1"/>
  <c r="E91" i="1" l="1"/>
  <c r="G83" i="1"/>
  <c r="H79" i="1"/>
  <c r="H82" i="1" s="1"/>
  <c r="H83" i="1" s="1"/>
  <c r="G71" i="1"/>
  <c r="E66" i="1"/>
  <c r="F73" i="1" s="1"/>
  <c r="D92" i="1" s="1"/>
  <c r="G84" i="1" l="1"/>
  <c r="D93" i="1" s="1"/>
  <c r="F93" i="1"/>
  <c r="F66" i="1"/>
  <c r="G73" i="1" s="1"/>
  <c r="F92" i="1" s="1"/>
  <c r="E92" i="1" s="1"/>
  <c r="G45" i="1"/>
  <c r="H45" i="1" s="1"/>
  <c r="G46" i="1"/>
  <c r="H46" i="1" s="1"/>
  <c r="F36" i="1"/>
  <c r="G36" i="1" s="1"/>
  <c r="F33" i="1"/>
  <c r="F35" i="1"/>
  <c r="G35" i="1" s="1"/>
  <c r="G43" i="1"/>
  <c r="H43" i="1" s="1"/>
  <c r="F34" i="1"/>
  <c r="G34" i="1" s="1"/>
  <c r="G44" i="1"/>
  <c r="E93" i="1" l="1"/>
  <c r="F37" i="1"/>
  <c r="G47" i="1"/>
  <c r="G33" i="1"/>
  <c r="G37" i="1" s="1"/>
  <c r="H44" i="1"/>
  <c r="H47" i="1" s="1"/>
  <c r="H15" i="1"/>
  <c r="G9" i="1"/>
  <c r="H9" i="1" s="1"/>
  <c r="G25" i="1"/>
  <c r="H25" i="1" s="1"/>
  <c r="G24" i="1"/>
  <c r="H24" i="1" s="1"/>
  <c r="G23" i="1"/>
  <c r="H23" i="1" s="1"/>
  <c r="H48" i="1" l="1"/>
  <c r="F90" i="1" s="1"/>
  <c r="G48" i="1"/>
  <c r="D90" i="1" s="1"/>
  <c r="H26" i="1"/>
  <c r="G26" i="1"/>
  <c r="I15" i="1"/>
  <c r="H10" i="1"/>
  <c r="E90" i="1" l="1"/>
  <c r="G10" i="1"/>
  <c r="H17" i="1"/>
  <c r="I17" i="1" l="1"/>
  <c r="H27" i="1" s="1"/>
  <c r="F89" i="1" s="1"/>
  <c r="F94" i="1" s="1"/>
  <c r="G27" i="1"/>
  <c r="D89" i="1" s="1"/>
  <c r="D94" i="1" s="1"/>
  <c r="E89" i="1" l="1"/>
  <c r="E94" i="1" s="1"/>
</calcChain>
</file>

<file path=xl/sharedStrings.xml><?xml version="1.0" encoding="utf-8"?>
<sst xmlns="http://schemas.openxmlformats.org/spreadsheetml/2006/main" count="204" uniqueCount="99">
  <si>
    <t>USLUGA</t>
  </si>
  <si>
    <t>Kapacitet</t>
  </si>
  <si>
    <t>Broj priključaka</t>
  </si>
  <si>
    <t>a</t>
  </si>
  <si>
    <t>b</t>
  </si>
  <si>
    <t>UKUPNO 1.1.:</t>
  </si>
  <si>
    <t>Broj mjeseci</t>
  </si>
  <si>
    <t>c</t>
  </si>
  <si>
    <t>d</t>
  </si>
  <si>
    <t>UKUPNO 1.2.:</t>
  </si>
  <si>
    <t>Jed. mjere</t>
  </si>
  <si>
    <t>Ukupna cijena bez PDV-a</t>
  </si>
  <si>
    <t>Ukupna cijena s PDV-om</t>
  </si>
  <si>
    <t>c=a*b</t>
  </si>
  <si>
    <t>priključak</t>
  </si>
  <si>
    <t>d=a*b*c</t>
  </si>
  <si>
    <t>e</t>
  </si>
  <si>
    <t>Mjesečna količina</t>
  </si>
  <si>
    <t>Govorni servis - nacionalni promet</t>
  </si>
  <si>
    <t>1.1. Priključne pristojbe za govorne usluge</t>
  </si>
  <si>
    <t>1.  GOVORNE USLUGE</t>
  </si>
  <si>
    <t>1.2. Mjesečne naknade za govorne usluge</t>
  </si>
  <si>
    <t>1.3. Usluge poziva</t>
  </si>
  <si>
    <t>ISDN BRA</t>
  </si>
  <si>
    <t xml:space="preserve">Jedinična cijena bez PDV-a </t>
  </si>
  <si>
    <t>d=a*c</t>
  </si>
  <si>
    <t>linija</t>
  </si>
  <si>
    <t>f</t>
  </si>
  <si>
    <t>e=b*c*d</t>
  </si>
  <si>
    <t>UKUPNO 1.3.:</t>
  </si>
  <si>
    <t>2.1. Priključne pristojbe za pristup internetu</t>
  </si>
  <si>
    <t>2.2. Mjesečna naknada za usluge pristupa Internetu</t>
  </si>
  <si>
    <t xml:space="preserve">Ukupna cijena bez PDV-a </t>
  </si>
  <si>
    <t>Simetrični pristup internetu sa neograničenim prometom</t>
  </si>
  <si>
    <t>Jedinična cijena bez PDV-a</t>
  </si>
  <si>
    <t>UKUPNO 2.1.:</t>
  </si>
  <si>
    <t>UKUPNO 2.2.:</t>
  </si>
  <si>
    <t>1.SVEUKUPNO ZA GOVORNE USLUGE (1.1+1.2+1.3):</t>
  </si>
  <si>
    <t>2.SVEUKUPNO ZA USLUGE PRISTUPA INTERNETU (2.1. + 2.2.):</t>
  </si>
  <si>
    <t>SVEUKUPNO:</t>
  </si>
  <si>
    <t>1. GOVORNE USLUGE</t>
  </si>
  <si>
    <t xml:space="preserve">  2. USLUGE INTERNETA</t>
  </si>
  <si>
    <t>Iznos PDV-a</t>
  </si>
  <si>
    <t>USLUGE</t>
  </si>
  <si>
    <t>2. USLUGE PRISTUPA INTERNETU</t>
  </si>
  <si>
    <t>Lokacija</t>
  </si>
  <si>
    <t>Dragašev prolaz 24, Sinj</t>
  </si>
  <si>
    <t>Prilog X. Troškovnik</t>
  </si>
  <si>
    <t>Asimetrični pristup internetu sa neograničenim prometom</t>
  </si>
  <si>
    <t>40 Mbps/6 Mbps</t>
  </si>
  <si>
    <t>Vrlička 2, Sinj</t>
  </si>
  <si>
    <t>15 Mbps/15Mbps</t>
  </si>
  <si>
    <t>Dragašev prolaz 24,
 Sinj</t>
  </si>
  <si>
    <t>Trg Gojka Šuška 16,
 Sinj</t>
  </si>
  <si>
    <t>UKUPNO 3.1.:</t>
  </si>
  <si>
    <t>Opis tarife</t>
  </si>
  <si>
    <t>neograničeni pozivi unutar VPN mreže
neograničeni pozivi prema svim mrežama u nacionalnom prometu
neograničene SMS poruke prema svim mrežama u nacionalnom prometu
minimalno 100GB Internet prometa u nacionalnom prometu</t>
  </si>
  <si>
    <t>Specifikacija uređaja</t>
  </si>
  <si>
    <t>komad</t>
  </si>
  <si>
    <t>Količina</t>
  </si>
  <si>
    <t>UKUPNO 4.1.:</t>
  </si>
  <si>
    <t>Ponuđeni model</t>
  </si>
  <si>
    <t>3.  MICROSOFT USLUGE</t>
  </si>
  <si>
    <t>3.1. Mjesečne naknade za Microsoft usluge</t>
  </si>
  <si>
    <t>4.  MOBILNE USLUGE</t>
  </si>
  <si>
    <t>4.1. Priključne pristojbe za mobilne usluge</t>
  </si>
  <si>
    <t>4.2. Mjesečne naknade za mobilne usluge</t>
  </si>
  <si>
    <t>UKUPNO 4.2.:</t>
  </si>
  <si>
    <t>4.SVEUKUPNO ZA MOBILNE USLUGE (4.1. + 4.2.):</t>
  </si>
  <si>
    <t>5.  MOBILNI UREĐAJI</t>
  </si>
  <si>
    <t>5.1. Jednokratne naknade za mobilne uređaje</t>
  </si>
  <si>
    <t>5.SVEUKUPNO ZA MOBILNE UREĐAJE (5.1.):</t>
  </si>
  <si>
    <t xml:space="preserve">  4. MOBILNE USLUGE</t>
  </si>
  <si>
    <t xml:space="preserve">  5. MOBILNI UREĐAJI</t>
  </si>
  <si>
    <t xml:space="preserve">  3. MICROSOFT USLUGE</t>
  </si>
  <si>
    <t xml:space="preserve">Opis </t>
  </si>
  <si>
    <t>Broj licenci</t>
  </si>
  <si>
    <t>3.SVEUKUPNO ZA MOBILNE USLUGE (3.1.):</t>
  </si>
  <si>
    <t>SVEUKUPNO (1.+2.+3.+4.+5.)</t>
  </si>
  <si>
    <t>U _______________, dana ____________ godine</t>
  </si>
  <si>
    <t>_______________________</t>
  </si>
  <si>
    <t>M.P.</t>
  </si>
  <si>
    <t>(potpis ovlaštene osobe)</t>
  </si>
  <si>
    <t>200 Mbps/200 Mbps</t>
  </si>
  <si>
    <t>30Mbps/30Mbps</t>
  </si>
  <si>
    <t>30 Mbps/30Mbps</t>
  </si>
  <si>
    <t>Microsoft 365 Business Standard</t>
  </si>
  <si>
    <t>D</t>
  </si>
  <si>
    <t>Neograničeni pozivi prema fiksnim mrežama</t>
  </si>
  <si>
    <t>Neograničeni pozivi prema mobilnim mrežama</t>
  </si>
  <si>
    <t>mjesec</t>
  </si>
  <si>
    <t>Cijena za 12 mjeseci bez PDV-a</t>
  </si>
  <si>
    <t>Cijena za 12 mjeseci sa 
PDV-om</t>
  </si>
  <si>
    <t>Neograničena uspostava poziva</t>
  </si>
  <si>
    <t>Exchange online (tarifa 1.)</t>
  </si>
  <si>
    <t>Broj direktnih linija</t>
  </si>
  <si>
    <t>Operativni sustav Android 15
Broj jezgri procesora min. 8
RAM memorija min. 8 GB
Interna memorija min. 256 GB
Mreža min. 4G i 5G
Razlučivost zaslona min. 1080 x 2340 piksela
Veličina zaslona min. 6,6''
Dual SIM
Kapacitet baterije min. 5000 mAh
Razlučivost prednje kamere min 12 MP</t>
  </si>
  <si>
    <t>Operativni sustav Android 15
Broj jezgri procesora min. 8
Radna frekvencija jezgri procesora min. 3,53 GHz
RAM memorija min. 12 GB
Interna memorija min. 512 GB
Mreža min. 4G i 5G
Razlučivost zaslona min. 1440 x 3120 piksela
Veličina zaslona min. 6,7''
Dual SIM
Kapacitet baterije min. 5000 mAh
Razlučivost prednje kamere min 12 MP
IP68</t>
  </si>
  <si>
    <t>Operativni sustav Android 15
Broj jezgri procesora min. 8
Radna frekvencija jezgri procesora min. 3,53 GHz
RAM memorija min. 12 GB
Interna memorija min. 512 GB
Mreža min.  4G i 5G
Razlučivost zaslona min. 1440 x 3120 piksela
Veličina zaslona min. 6,7''
Dual SIM
Kapacitet baterije min. 4900 mAh
Razlučivost prednje kamere min 12 MP
IP68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</si>
</sst>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wrapText="1"/>
    </xf>
    <xf numFmtId="0" fontId="9" fillId="2" borderId="12" xfId="0" applyFont="1" applyFill="1" applyBorder="1" applyAlignment="1">
      <alignment horizontal="right" wrapText="1"/>
    </xf>
    <xf numFmtId="0" fontId="9" fillId="2" borderId="16" xfId="0" applyFont="1" applyFill="1" applyBorder="1" applyAlignment="1">
      <alignment horizontal="right" vertical="center" wrapText="1"/>
    </xf>
    <xf numFmtId="0" fontId="9" fillId="2" borderId="17" xfId="0" applyFont="1" applyFill="1" applyBorder="1" applyAlignment="1">
      <alignment horizontal="right" vertical="center" wrapText="1"/>
    </xf>
    <xf numFmtId="0" fontId="9" fillId="2" borderId="18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"/>
  <sheetViews>
    <sheetView tabSelected="1" topLeftCell="A82" zoomScale="80" zoomScaleNormal="80" workbookViewId="0">
      <selection activeCell="A71" sqref="A71"/>
    </sheetView>
  </sheetViews>
  <sheetFormatPr defaultColWidth="9.109375" defaultRowHeight="13.8" x14ac:dyDescent="0.25"/>
  <cols>
    <col min="1" max="1" width="55" style="1" bestFit="1" customWidth="1"/>
    <col min="2" max="2" width="20" style="1" customWidth="1"/>
    <col min="3" max="3" width="17.5546875" style="1" customWidth="1"/>
    <col min="4" max="4" width="15" style="1" customWidth="1"/>
    <col min="5" max="5" width="16.109375" style="1" customWidth="1"/>
    <col min="6" max="6" width="16.5546875" style="1" customWidth="1"/>
    <col min="7" max="7" width="18.44140625" style="1" customWidth="1"/>
    <col min="8" max="8" width="17.5546875" style="1" customWidth="1"/>
    <col min="9" max="9" width="19" style="1" customWidth="1"/>
    <col min="10" max="16384" width="9.109375" style="1"/>
  </cols>
  <sheetData>
    <row r="1" spans="1:9" x14ac:dyDescent="0.25">
      <c r="B1" s="2" t="s">
        <v>47</v>
      </c>
    </row>
    <row r="5" spans="1:9" x14ac:dyDescent="0.25">
      <c r="A5" s="2" t="s">
        <v>20</v>
      </c>
    </row>
    <row r="6" spans="1:9" x14ac:dyDescent="0.25">
      <c r="A6" s="2" t="s">
        <v>19</v>
      </c>
    </row>
    <row r="7" spans="1:9" ht="51" customHeight="1" x14ac:dyDescent="0.25">
      <c r="A7" s="66" t="s">
        <v>45</v>
      </c>
      <c r="B7" s="66" t="s">
        <v>0</v>
      </c>
      <c r="C7" s="66" t="s">
        <v>10</v>
      </c>
      <c r="D7" s="28" t="s">
        <v>2</v>
      </c>
      <c r="E7" s="28" t="s">
        <v>95</v>
      </c>
      <c r="F7" s="28" t="s">
        <v>24</v>
      </c>
      <c r="G7" s="28" t="s">
        <v>11</v>
      </c>
      <c r="H7" s="28" t="s">
        <v>12</v>
      </c>
      <c r="I7" s="3"/>
    </row>
    <row r="8" spans="1:9" x14ac:dyDescent="0.25">
      <c r="A8" s="66"/>
      <c r="B8" s="66"/>
      <c r="C8" s="66"/>
      <c r="D8" s="29" t="s">
        <v>3</v>
      </c>
      <c r="E8" s="29" t="s">
        <v>4</v>
      </c>
      <c r="F8" s="29" t="s">
        <v>7</v>
      </c>
      <c r="G8" s="29" t="s">
        <v>25</v>
      </c>
      <c r="H8" s="29" t="s">
        <v>16</v>
      </c>
      <c r="I8" s="3"/>
    </row>
    <row r="9" spans="1:9" x14ac:dyDescent="0.25">
      <c r="A9" s="12" t="s">
        <v>46</v>
      </c>
      <c r="B9" s="12" t="s">
        <v>23</v>
      </c>
      <c r="C9" s="4" t="s">
        <v>14</v>
      </c>
      <c r="D9" s="4">
        <v>6</v>
      </c>
      <c r="E9" s="5">
        <v>12</v>
      </c>
      <c r="F9" s="6">
        <v>0</v>
      </c>
      <c r="G9" s="6">
        <f>D9*F9</f>
        <v>0</v>
      </c>
      <c r="H9" s="6">
        <f>G9*1.25</f>
        <v>0</v>
      </c>
      <c r="I9" s="3"/>
    </row>
    <row r="10" spans="1:9" ht="15" customHeight="1" x14ac:dyDescent="0.25">
      <c r="A10" s="79" t="s">
        <v>5</v>
      </c>
      <c r="B10" s="79"/>
      <c r="C10" s="79"/>
      <c r="D10" s="79"/>
      <c r="E10" s="79"/>
      <c r="F10" s="79"/>
      <c r="G10" s="7">
        <f>SUM(G9:G9)</f>
        <v>0</v>
      </c>
      <c r="H10" s="7">
        <f>SUM(H9:H9)</f>
        <v>0</v>
      </c>
      <c r="I10" s="3"/>
    </row>
    <row r="11" spans="1:9" x14ac:dyDescent="0.25"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2" t="s">
        <v>21</v>
      </c>
      <c r="C12" s="3"/>
      <c r="D12" s="3"/>
      <c r="E12" s="3"/>
      <c r="F12" s="3"/>
      <c r="G12" s="3"/>
      <c r="H12" s="3"/>
      <c r="I12" s="3"/>
    </row>
    <row r="13" spans="1:9" ht="63.75" customHeight="1" x14ac:dyDescent="0.25">
      <c r="A13" s="66" t="s">
        <v>45</v>
      </c>
      <c r="B13" s="53" t="s">
        <v>0</v>
      </c>
      <c r="C13" s="53" t="s">
        <v>10</v>
      </c>
      <c r="D13" s="28" t="s">
        <v>2</v>
      </c>
      <c r="E13" s="28" t="s">
        <v>95</v>
      </c>
      <c r="F13" s="28" t="s">
        <v>6</v>
      </c>
      <c r="G13" s="28" t="s">
        <v>24</v>
      </c>
      <c r="H13" s="28" t="s">
        <v>11</v>
      </c>
      <c r="I13" s="28" t="s">
        <v>12</v>
      </c>
    </row>
    <row r="14" spans="1:9" x14ac:dyDescent="0.25">
      <c r="A14" s="66"/>
      <c r="B14" s="54"/>
      <c r="C14" s="54"/>
      <c r="D14" s="30" t="s">
        <v>3</v>
      </c>
      <c r="E14" s="30" t="s">
        <v>4</v>
      </c>
      <c r="F14" s="30" t="s">
        <v>7</v>
      </c>
      <c r="G14" s="30" t="s">
        <v>8</v>
      </c>
      <c r="H14" s="30" t="s">
        <v>28</v>
      </c>
      <c r="I14" s="30" t="s">
        <v>27</v>
      </c>
    </row>
    <row r="15" spans="1:9" x14ac:dyDescent="0.25">
      <c r="A15" s="12" t="s">
        <v>46</v>
      </c>
      <c r="B15" s="12" t="s">
        <v>23</v>
      </c>
      <c r="C15" s="4" t="s">
        <v>26</v>
      </c>
      <c r="D15" s="4">
        <v>6</v>
      </c>
      <c r="E15" s="85">
        <v>12</v>
      </c>
      <c r="F15" s="4">
        <v>12</v>
      </c>
      <c r="G15" s="8">
        <v>0</v>
      </c>
      <c r="H15" s="8">
        <f>E15*F15*G15</f>
        <v>0</v>
      </c>
      <c r="I15" s="8">
        <f>H15*1.25</f>
        <v>0</v>
      </c>
    </row>
    <row r="16" spans="1:9" x14ac:dyDescent="0.25">
      <c r="A16" s="12"/>
      <c r="B16" s="12"/>
      <c r="C16" s="4"/>
      <c r="D16" s="4"/>
      <c r="E16" s="5"/>
      <c r="F16" s="4"/>
      <c r="G16" s="8"/>
      <c r="H16" s="8"/>
      <c r="I16" s="8"/>
    </row>
    <row r="17" spans="1:9" ht="15" customHeight="1" x14ac:dyDescent="0.25">
      <c r="A17" s="79" t="s">
        <v>9</v>
      </c>
      <c r="B17" s="79"/>
      <c r="C17" s="79"/>
      <c r="D17" s="79"/>
      <c r="E17" s="79"/>
      <c r="F17" s="79"/>
      <c r="G17" s="79"/>
      <c r="H17" s="9">
        <f>SUM(H15:H15)</f>
        <v>0</v>
      </c>
      <c r="I17" s="9">
        <f>H17*1.25</f>
        <v>0</v>
      </c>
    </row>
    <row r="18" spans="1:9" x14ac:dyDescent="0.25"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2" t="s">
        <v>22</v>
      </c>
      <c r="C19" s="3"/>
      <c r="D19" s="3"/>
      <c r="E19" s="3"/>
      <c r="F19" s="3"/>
      <c r="G19" s="3"/>
      <c r="H19" s="3"/>
    </row>
    <row r="20" spans="1:9" ht="26.4" x14ac:dyDescent="0.25">
      <c r="A20" s="76" t="s">
        <v>45</v>
      </c>
      <c r="B20" s="76" t="s">
        <v>0</v>
      </c>
      <c r="C20" s="76" t="s">
        <v>10</v>
      </c>
      <c r="D20" s="28" t="s">
        <v>17</v>
      </c>
      <c r="E20" s="28" t="s">
        <v>6</v>
      </c>
      <c r="F20" s="28" t="s">
        <v>24</v>
      </c>
      <c r="G20" s="28" t="s">
        <v>11</v>
      </c>
      <c r="H20" s="28" t="s">
        <v>12</v>
      </c>
    </row>
    <row r="21" spans="1:9" x14ac:dyDescent="0.25">
      <c r="A21" s="76"/>
      <c r="B21" s="76"/>
      <c r="C21" s="76"/>
      <c r="D21" s="31" t="s">
        <v>3</v>
      </c>
      <c r="E21" s="32" t="s">
        <v>4</v>
      </c>
      <c r="F21" s="32" t="s">
        <v>7</v>
      </c>
      <c r="G21" s="32" t="s">
        <v>15</v>
      </c>
      <c r="H21" s="32" t="s">
        <v>16</v>
      </c>
    </row>
    <row r="22" spans="1:9" ht="15" customHeight="1" x14ac:dyDescent="0.25">
      <c r="A22" s="76" t="s">
        <v>18</v>
      </c>
      <c r="B22" s="76"/>
      <c r="C22" s="76"/>
      <c r="D22" s="76"/>
      <c r="E22" s="76"/>
      <c r="F22" s="76"/>
      <c r="G22" s="76"/>
      <c r="H22" s="76"/>
    </row>
    <row r="23" spans="1:9" ht="39.6" x14ac:dyDescent="0.25">
      <c r="A23" s="77" t="s">
        <v>52</v>
      </c>
      <c r="B23" s="20" t="s">
        <v>88</v>
      </c>
      <c r="C23" s="21" t="s">
        <v>90</v>
      </c>
      <c r="D23" s="46">
        <v>1</v>
      </c>
      <c r="E23" s="22">
        <v>12</v>
      </c>
      <c r="F23" s="23">
        <v>0</v>
      </c>
      <c r="G23" s="23">
        <f>D23*E23*F23</f>
        <v>0</v>
      </c>
      <c r="H23" s="23">
        <f>G23*1.25</f>
        <v>0</v>
      </c>
    </row>
    <row r="24" spans="1:9" ht="39.6" x14ac:dyDescent="0.25">
      <c r="A24" s="78"/>
      <c r="B24" s="13" t="s">
        <v>89</v>
      </c>
      <c r="C24" s="10" t="s">
        <v>90</v>
      </c>
      <c r="D24" s="44">
        <v>1</v>
      </c>
      <c r="E24" s="4">
        <v>12</v>
      </c>
      <c r="F24" s="11">
        <v>0</v>
      </c>
      <c r="G24" s="11">
        <f>D24*E24*F24</f>
        <v>0</v>
      </c>
      <c r="H24" s="11">
        <f>G24*1.25</f>
        <v>0</v>
      </c>
    </row>
    <row r="25" spans="1:9" ht="36" customHeight="1" x14ac:dyDescent="0.25">
      <c r="A25" s="78"/>
      <c r="B25" s="84" t="s">
        <v>93</v>
      </c>
      <c r="C25" s="24" t="s">
        <v>90</v>
      </c>
      <c r="D25" s="45">
        <v>1</v>
      </c>
      <c r="E25" s="25">
        <v>12</v>
      </c>
      <c r="F25" s="11">
        <v>0</v>
      </c>
      <c r="G25" s="11">
        <f>D25*E25*F25</f>
        <v>0</v>
      </c>
      <c r="H25" s="11">
        <f>G25*1.25</f>
        <v>0</v>
      </c>
    </row>
    <row r="26" spans="1:9" ht="15" customHeight="1" x14ac:dyDescent="0.25">
      <c r="A26" s="79" t="s">
        <v>29</v>
      </c>
      <c r="B26" s="79"/>
      <c r="C26" s="79"/>
      <c r="D26" s="79"/>
      <c r="E26" s="79"/>
      <c r="F26" s="79"/>
      <c r="G26" s="36">
        <f>SUM(G23:G25)</f>
        <v>0</v>
      </c>
      <c r="H26" s="36">
        <f>SUM(H23:H25)</f>
        <v>0</v>
      </c>
    </row>
    <row r="27" spans="1:9" ht="14.25" customHeight="1" x14ac:dyDescent="0.25">
      <c r="A27" s="79" t="s">
        <v>37</v>
      </c>
      <c r="B27" s="79"/>
      <c r="C27" s="79"/>
      <c r="D27" s="79"/>
      <c r="E27" s="79"/>
      <c r="F27" s="79"/>
      <c r="G27" s="36">
        <f>G26+H17+G10</f>
        <v>0</v>
      </c>
      <c r="H27" s="36">
        <f>H26+I17+H10</f>
        <v>0</v>
      </c>
    </row>
    <row r="29" spans="1:9" x14ac:dyDescent="0.25">
      <c r="A29" s="2" t="s">
        <v>44</v>
      </c>
    </row>
    <row r="30" spans="1:9" x14ac:dyDescent="0.25">
      <c r="A30" s="2" t="s">
        <v>30</v>
      </c>
    </row>
    <row r="31" spans="1:9" ht="26.4" x14ac:dyDescent="0.25">
      <c r="A31" s="76" t="s">
        <v>45</v>
      </c>
      <c r="B31" s="53" t="s">
        <v>0</v>
      </c>
      <c r="C31" s="53" t="s">
        <v>1</v>
      </c>
      <c r="D31" s="28" t="s">
        <v>2</v>
      </c>
      <c r="E31" s="28" t="s">
        <v>24</v>
      </c>
      <c r="F31" s="28" t="s">
        <v>32</v>
      </c>
      <c r="G31" s="28" t="s">
        <v>12</v>
      </c>
    </row>
    <row r="32" spans="1:9" x14ac:dyDescent="0.25">
      <c r="A32" s="76"/>
      <c r="B32" s="54"/>
      <c r="C32" s="54"/>
      <c r="D32" s="30" t="s">
        <v>3</v>
      </c>
      <c r="E32" s="30" t="s">
        <v>4</v>
      </c>
      <c r="F32" s="30" t="s">
        <v>13</v>
      </c>
      <c r="G32" s="30" t="s">
        <v>8</v>
      </c>
    </row>
    <row r="33" spans="1:8" ht="54.75" customHeight="1" x14ac:dyDescent="0.25">
      <c r="A33" s="68" t="s">
        <v>52</v>
      </c>
      <c r="B33" s="14" t="s">
        <v>33</v>
      </c>
      <c r="C33" s="10" t="s">
        <v>83</v>
      </c>
      <c r="D33" s="10">
        <v>1</v>
      </c>
      <c r="E33" s="15">
        <v>0</v>
      </c>
      <c r="F33" s="15">
        <f>D33*E33</f>
        <v>0</v>
      </c>
      <c r="G33" s="15">
        <f>F33*1.25</f>
        <v>0</v>
      </c>
    </row>
    <row r="34" spans="1:8" ht="54.75" customHeight="1" x14ac:dyDescent="0.25">
      <c r="A34" s="69"/>
      <c r="B34" s="14" t="s">
        <v>48</v>
      </c>
      <c r="C34" s="10" t="s">
        <v>49</v>
      </c>
      <c r="D34" s="10">
        <v>1</v>
      </c>
      <c r="E34" s="15">
        <v>0</v>
      </c>
      <c r="F34" s="15">
        <f>D34*E34</f>
        <v>0</v>
      </c>
      <c r="G34" s="15">
        <f>F34*1.25</f>
        <v>0</v>
      </c>
    </row>
    <row r="35" spans="1:8" ht="54.75" customHeight="1" x14ac:dyDescent="0.25">
      <c r="A35" s="26" t="s">
        <v>50</v>
      </c>
      <c r="B35" s="14" t="s">
        <v>33</v>
      </c>
      <c r="C35" s="10" t="s">
        <v>51</v>
      </c>
      <c r="D35" s="10">
        <v>1</v>
      </c>
      <c r="E35" s="15">
        <v>0</v>
      </c>
      <c r="F35" s="15">
        <f t="shared" ref="F35" si="0">D35*E35</f>
        <v>0</v>
      </c>
      <c r="G35" s="15">
        <f>F35*1.25</f>
        <v>0</v>
      </c>
    </row>
    <row r="36" spans="1:8" ht="54.75" customHeight="1" x14ac:dyDescent="0.25">
      <c r="A36" s="27" t="s">
        <v>53</v>
      </c>
      <c r="B36" s="14" t="s">
        <v>33</v>
      </c>
      <c r="C36" s="10" t="s">
        <v>85</v>
      </c>
      <c r="D36" s="10">
        <v>1</v>
      </c>
      <c r="E36" s="15">
        <v>0</v>
      </c>
      <c r="F36" s="15">
        <f>D36*E36</f>
        <v>0</v>
      </c>
      <c r="G36" s="15">
        <f t="shared" ref="G36" si="1">F36*1.25</f>
        <v>0</v>
      </c>
    </row>
    <row r="37" spans="1:8" ht="15" customHeight="1" x14ac:dyDescent="0.25">
      <c r="A37" s="79" t="s">
        <v>35</v>
      </c>
      <c r="B37" s="79"/>
      <c r="C37" s="79"/>
      <c r="D37" s="79"/>
      <c r="E37" s="79"/>
      <c r="F37" s="37">
        <f>SUM(F33:F36)</f>
        <v>0</v>
      </c>
      <c r="G37" s="37">
        <f>SUM(G33:G36)</f>
        <v>0</v>
      </c>
    </row>
    <row r="38" spans="1:8" ht="15" customHeight="1" x14ac:dyDescent="0.25">
      <c r="F38" s="16"/>
    </row>
    <row r="39" spans="1:8" x14ac:dyDescent="0.25">
      <c r="A39" s="2" t="s">
        <v>31</v>
      </c>
    </row>
    <row r="40" spans="1:8" ht="14.25" customHeight="1" x14ac:dyDescent="0.25">
      <c r="A40" s="53" t="s">
        <v>45</v>
      </c>
      <c r="B40" s="53" t="s">
        <v>0</v>
      </c>
      <c r="C40" s="53" t="s">
        <v>1</v>
      </c>
      <c r="D40" s="53" t="s">
        <v>2</v>
      </c>
      <c r="E40" s="53" t="s">
        <v>6</v>
      </c>
      <c r="F40" s="53" t="s">
        <v>34</v>
      </c>
      <c r="G40" s="53" t="s">
        <v>32</v>
      </c>
      <c r="H40" s="53" t="s">
        <v>12</v>
      </c>
    </row>
    <row r="41" spans="1:8" x14ac:dyDescent="0.25">
      <c r="A41" s="67"/>
      <c r="B41" s="67"/>
      <c r="C41" s="67"/>
      <c r="D41" s="54"/>
      <c r="E41" s="54"/>
      <c r="F41" s="54"/>
      <c r="G41" s="54"/>
      <c r="H41" s="54"/>
    </row>
    <row r="42" spans="1:8" x14ac:dyDescent="0.25">
      <c r="A42" s="54"/>
      <c r="B42" s="54"/>
      <c r="C42" s="54"/>
      <c r="D42" s="33" t="s">
        <v>3</v>
      </c>
      <c r="E42" s="33" t="s">
        <v>4</v>
      </c>
      <c r="F42" s="33" t="s">
        <v>7</v>
      </c>
      <c r="G42" s="33" t="s">
        <v>15</v>
      </c>
      <c r="H42" s="33" t="s">
        <v>16</v>
      </c>
    </row>
    <row r="43" spans="1:8" ht="52.8" x14ac:dyDescent="0.25">
      <c r="A43" s="68" t="s">
        <v>52</v>
      </c>
      <c r="B43" s="14" t="s">
        <v>33</v>
      </c>
      <c r="C43" s="10" t="s">
        <v>83</v>
      </c>
      <c r="D43" s="10">
        <v>1</v>
      </c>
      <c r="E43" s="10">
        <v>12</v>
      </c>
      <c r="F43" s="15">
        <v>0</v>
      </c>
      <c r="G43" s="15">
        <f>F43*E43*D43</f>
        <v>0</v>
      </c>
      <c r="H43" s="15">
        <f>G43*1.25</f>
        <v>0</v>
      </c>
    </row>
    <row r="44" spans="1:8" ht="52.8" x14ac:dyDescent="0.25">
      <c r="A44" s="69"/>
      <c r="B44" s="14" t="s">
        <v>48</v>
      </c>
      <c r="C44" s="10" t="s">
        <v>49</v>
      </c>
      <c r="D44" s="10">
        <v>1</v>
      </c>
      <c r="E44" s="10">
        <v>12</v>
      </c>
      <c r="F44" s="15">
        <v>0</v>
      </c>
      <c r="G44" s="15">
        <f>F44*E44*D44</f>
        <v>0</v>
      </c>
      <c r="H44" s="15">
        <f>G44*1.25</f>
        <v>0</v>
      </c>
    </row>
    <row r="45" spans="1:8" ht="52.8" x14ac:dyDescent="0.25">
      <c r="A45" s="26" t="s">
        <v>50</v>
      </c>
      <c r="B45" s="14" t="s">
        <v>33</v>
      </c>
      <c r="C45" s="10" t="s">
        <v>51</v>
      </c>
      <c r="D45" s="10">
        <v>1</v>
      </c>
      <c r="E45" s="10">
        <v>12</v>
      </c>
      <c r="F45" s="15">
        <v>0</v>
      </c>
      <c r="G45" s="15">
        <f t="shared" ref="G45:G46" si="2">F45*E45*D45</f>
        <v>0</v>
      </c>
      <c r="H45" s="15">
        <f t="shared" ref="H45:H46" si="3">G45*1.25</f>
        <v>0</v>
      </c>
    </row>
    <row r="46" spans="1:8" ht="52.8" x14ac:dyDescent="0.25">
      <c r="A46" s="27" t="s">
        <v>53</v>
      </c>
      <c r="B46" s="14" t="s">
        <v>33</v>
      </c>
      <c r="C46" s="10" t="s">
        <v>84</v>
      </c>
      <c r="D46" s="10">
        <v>1</v>
      </c>
      <c r="E46" s="10">
        <v>12</v>
      </c>
      <c r="F46" s="15">
        <v>0</v>
      </c>
      <c r="G46" s="15">
        <f t="shared" si="2"/>
        <v>0</v>
      </c>
      <c r="H46" s="15">
        <f t="shared" si="3"/>
        <v>0</v>
      </c>
    </row>
    <row r="47" spans="1:8" ht="15" customHeight="1" x14ac:dyDescent="0.25">
      <c r="A47" s="71" t="s">
        <v>36</v>
      </c>
      <c r="B47" s="71"/>
      <c r="C47" s="71"/>
      <c r="D47" s="71"/>
      <c r="E47" s="71"/>
      <c r="F47" s="72"/>
      <c r="G47" s="37">
        <f>SUM(G43:G46)</f>
        <v>0</v>
      </c>
      <c r="H47" s="37">
        <f>SUM(H43:H46)</f>
        <v>0</v>
      </c>
    </row>
    <row r="48" spans="1:8" ht="14.25" customHeight="1" thickBot="1" x14ac:dyDescent="0.3">
      <c r="A48" s="70" t="s">
        <v>38</v>
      </c>
      <c r="B48" s="70"/>
      <c r="C48" s="70"/>
      <c r="D48" s="70"/>
      <c r="E48" s="70"/>
      <c r="F48" s="63"/>
      <c r="G48" s="37">
        <f>G47+F37</f>
        <v>0</v>
      </c>
      <c r="H48" s="37">
        <f>H47+G37</f>
        <v>0</v>
      </c>
    </row>
    <row r="51" spans="1:9" x14ac:dyDescent="0.25">
      <c r="A51" s="2" t="s">
        <v>62</v>
      </c>
    </row>
    <row r="52" spans="1:9" x14ac:dyDescent="0.25">
      <c r="A52" s="2" t="s">
        <v>63</v>
      </c>
    </row>
    <row r="53" spans="1:9" ht="26.4" x14ac:dyDescent="0.25">
      <c r="A53" s="66" t="s">
        <v>75</v>
      </c>
      <c r="B53" s="53" t="s">
        <v>10</v>
      </c>
      <c r="C53" s="28" t="s">
        <v>76</v>
      </c>
      <c r="D53" s="28" t="s">
        <v>6</v>
      </c>
      <c r="E53" s="28" t="s">
        <v>24</v>
      </c>
      <c r="F53" s="28" t="s">
        <v>11</v>
      </c>
      <c r="G53" s="28" t="s">
        <v>12</v>
      </c>
    </row>
    <row r="54" spans="1:9" x14ac:dyDescent="0.25">
      <c r="A54" s="66"/>
      <c r="B54" s="54"/>
      <c r="C54" s="30" t="s">
        <v>3</v>
      </c>
      <c r="D54" s="30" t="s">
        <v>4</v>
      </c>
      <c r="E54" s="30" t="s">
        <v>7</v>
      </c>
      <c r="F54" s="30" t="s">
        <v>15</v>
      </c>
      <c r="G54" s="30" t="s">
        <v>16</v>
      </c>
    </row>
    <row r="55" spans="1:9" ht="36" customHeight="1" x14ac:dyDescent="0.25">
      <c r="A55" s="39" t="s">
        <v>86</v>
      </c>
      <c r="B55" s="4" t="s">
        <v>58</v>
      </c>
      <c r="C55" s="47">
        <v>43</v>
      </c>
      <c r="D55" s="4">
        <v>12</v>
      </c>
      <c r="E55" s="40">
        <v>0</v>
      </c>
      <c r="F55" s="40">
        <f>C55*D55*E55</f>
        <v>0</v>
      </c>
      <c r="G55" s="40">
        <f>F55*1.25</f>
        <v>0</v>
      </c>
    </row>
    <row r="56" spans="1:9" ht="31.5" customHeight="1" x14ac:dyDescent="0.25">
      <c r="A56" s="39" t="s">
        <v>94</v>
      </c>
      <c r="B56" s="4" t="s">
        <v>58</v>
      </c>
      <c r="C56" s="47">
        <v>22</v>
      </c>
      <c r="D56" s="4">
        <v>12</v>
      </c>
      <c r="E56" s="40">
        <v>0</v>
      </c>
      <c r="F56" s="40">
        <f>C56*D56*E56</f>
        <v>0</v>
      </c>
      <c r="G56" s="40">
        <f>F56*1.25</f>
        <v>0</v>
      </c>
    </row>
    <row r="57" spans="1:9" x14ac:dyDescent="0.25">
      <c r="A57" s="60" t="s">
        <v>54</v>
      </c>
      <c r="B57" s="61"/>
      <c r="C57" s="61"/>
      <c r="D57" s="61"/>
      <c r="E57" s="62"/>
      <c r="F57" s="37">
        <f>SUM(F56:F56)</f>
        <v>0</v>
      </c>
      <c r="G57" s="37">
        <f>F57*1.25</f>
        <v>0</v>
      </c>
    </row>
    <row r="58" spans="1:9" ht="14.4" thickBot="1" x14ac:dyDescent="0.3">
      <c r="A58" s="63" t="s">
        <v>77</v>
      </c>
      <c r="B58" s="64"/>
      <c r="C58" s="64"/>
      <c r="D58" s="64"/>
      <c r="E58" s="65"/>
      <c r="F58" s="37">
        <f>E50+F57</f>
        <v>0</v>
      </c>
      <c r="G58" s="37">
        <f>F50+G57</f>
        <v>0</v>
      </c>
    </row>
    <row r="61" spans="1:9" x14ac:dyDescent="0.25">
      <c r="A61" s="2" t="s">
        <v>64</v>
      </c>
    </row>
    <row r="62" spans="1:9" x14ac:dyDescent="0.25">
      <c r="A62" s="2" t="s">
        <v>65</v>
      </c>
      <c r="I62" s="3"/>
    </row>
    <row r="63" spans="1:9" ht="26.4" x14ac:dyDescent="0.25">
      <c r="A63" s="66" t="s">
        <v>55</v>
      </c>
      <c r="B63" s="66" t="s">
        <v>10</v>
      </c>
      <c r="C63" s="28" t="s">
        <v>2</v>
      </c>
      <c r="D63" s="28" t="s">
        <v>24</v>
      </c>
      <c r="E63" s="28" t="s">
        <v>11</v>
      </c>
      <c r="F63" s="28" t="s">
        <v>12</v>
      </c>
      <c r="I63" s="3"/>
    </row>
    <row r="64" spans="1:9" ht="178.5" customHeight="1" x14ac:dyDescent="0.25">
      <c r="A64" s="66"/>
      <c r="B64" s="66"/>
      <c r="C64" s="29" t="s">
        <v>3</v>
      </c>
      <c r="D64" s="29" t="s">
        <v>4</v>
      </c>
      <c r="E64" s="29" t="s">
        <v>13</v>
      </c>
      <c r="F64" s="29" t="s">
        <v>8</v>
      </c>
      <c r="I64" s="3"/>
    </row>
    <row r="65" spans="1:9" ht="79.2" x14ac:dyDescent="0.25">
      <c r="A65" s="39" t="s">
        <v>56</v>
      </c>
      <c r="B65" s="4" t="s">
        <v>14</v>
      </c>
      <c r="C65" s="4">
        <v>15</v>
      </c>
      <c r="D65" s="40">
        <v>0</v>
      </c>
      <c r="E65" s="40">
        <f>C65*D65</f>
        <v>0</v>
      </c>
      <c r="F65" s="40">
        <f>E65*1.25</f>
        <v>0</v>
      </c>
      <c r="I65" s="3"/>
    </row>
    <row r="66" spans="1:9" x14ac:dyDescent="0.25">
      <c r="A66" s="60" t="s">
        <v>60</v>
      </c>
      <c r="B66" s="61"/>
      <c r="C66" s="61"/>
      <c r="D66" s="62"/>
      <c r="E66" s="37">
        <f>SUM(E65:E65)</f>
        <v>0</v>
      </c>
      <c r="F66" s="37">
        <f>SUM(F65:F65)</f>
        <v>0</v>
      </c>
      <c r="H66" s="3"/>
      <c r="I66" s="3"/>
    </row>
    <row r="67" spans="1:9" x14ac:dyDescent="0.25"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2" t="s">
        <v>66</v>
      </c>
      <c r="C68" s="3"/>
      <c r="D68" s="3"/>
      <c r="E68" s="3"/>
      <c r="F68" s="3"/>
      <c r="G68" s="3"/>
    </row>
    <row r="69" spans="1:9" ht="26.4" x14ac:dyDescent="0.25">
      <c r="A69" s="66" t="s">
        <v>55</v>
      </c>
      <c r="B69" s="53" t="s">
        <v>10</v>
      </c>
      <c r="C69" s="28" t="s">
        <v>2</v>
      </c>
      <c r="D69" s="28" t="s">
        <v>6</v>
      </c>
      <c r="E69" s="28" t="s">
        <v>24</v>
      </c>
      <c r="F69" s="28" t="s">
        <v>11</v>
      </c>
      <c r="G69" s="28" t="s">
        <v>12</v>
      </c>
    </row>
    <row r="70" spans="1:9" ht="179.25" customHeight="1" x14ac:dyDescent="0.25">
      <c r="A70" s="66"/>
      <c r="B70" s="54"/>
      <c r="C70" s="30" t="s">
        <v>3</v>
      </c>
      <c r="D70" s="30" t="s">
        <v>4</v>
      </c>
      <c r="E70" s="30" t="s">
        <v>7</v>
      </c>
      <c r="F70" s="30" t="s">
        <v>15</v>
      </c>
      <c r="G70" s="30" t="s">
        <v>16</v>
      </c>
    </row>
    <row r="71" spans="1:9" ht="79.2" x14ac:dyDescent="0.25">
      <c r="A71" s="39" t="s">
        <v>56</v>
      </c>
      <c r="B71" s="4" t="s">
        <v>14</v>
      </c>
      <c r="C71" s="4">
        <v>15</v>
      </c>
      <c r="D71" s="4">
        <v>12</v>
      </c>
      <c r="E71" s="40">
        <v>0</v>
      </c>
      <c r="F71" s="40">
        <f>C71*D71*E71</f>
        <v>0</v>
      </c>
      <c r="G71" s="40">
        <f>F71*1.25</f>
        <v>0</v>
      </c>
    </row>
    <row r="72" spans="1:9" ht="15" customHeight="1" x14ac:dyDescent="0.25">
      <c r="A72" s="60" t="s">
        <v>67</v>
      </c>
      <c r="B72" s="61"/>
      <c r="C72" s="61"/>
      <c r="D72" s="61"/>
      <c r="E72" s="62"/>
      <c r="F72" s="37">
        <f>SUM(F71:F71)</f>
        <v>0</v>
      </c>
      <c r="G72" s="37">
        <f>F72*1.25</f>
        <v>0</v>
      </c>
      <c r="I72" s="3"/>
    </row>
    <row r="73" spans="1:9" ht="14.4" thickBot="1" x14ac:dyDescent="0.3">
      <c r="A73" s="63" t="s">
        <v>68</v>
      </c>
      <c r="B73" s="64"/>
      <c r="C73" s="64"/>
      <c r="D73" s="64"/>
      <c r="E73" s="65"/>
      <c r="F73" s="37">
        <f>E66+F72</f>
        <v>0</v>
      </c>
      <c r="G73" s="37">
        <f>F66+G72</f>
        <v>0</v>
      </c>
    </row>
    <row r="76" spans="1:9" x14ac:dyDescent="0.25">
      <c r="A76" s="2" t="s">
        <v>69</v>
      </c>
    </row>
    <row r="77" spans="1:9" ht="26.4" x14ac:dyDescent="0.25">
      <c r="A77" s="2" t="s">
        <v>70</v>
      </c>
      <c r="H77" s="28" t="s">
        <v>12</v>
      </c>
    </row>
    <row r="78" spans="1:9" ht="26.4" x14ac:dyDescent="0.25">
      <c r="A78" s="82" t="s">
        <v>57</v>
      </c>
      <c r="B78" s="83"/>
      <c r="C78" s="66" t="s">
        <v>10</v>
      </c>
      <c r="D78" s="66" t="s">
        <v>61</v>
      </c>
      <c r="E78" s="28" t="s">
        <v>59</v>
      </c>
      <c r="F78" s="28" t="s">
        <v>24</v>
      </c>
      <c r="G78" s="28" t="s">
        <v>11</v>
      </c>
      <c r="H78" s="41" t="s">
        <v>8</v>
      </c>
    </row>
    <row r="79" spans="1:9" ht="174.75" customHeight="1" x14ac:dyDescent="0.25">
      <c r="A79" s="82"/>
      <c r="B79" s="83"/>
      <c r="C79" s="53"/>
      <c r="D79" s="53"/>
      <c r="E79" s="41" t="s">
        <v>3</v>
      </c>
      <c r="F79" s="41" t="s">
        <v>4</v>
      </c>
      <c r="G79" s="41" t="s">
        <v>13</v>
      </c>
      <c r="H79" s="40">
        <f>G80*1.25</f>
        <v>0</v>
      </c>
    </row>
    <row r="80" spans="1:9" ht="162.75" customHeight="1" x14ac:dyDescent="0.25">
      <c r="A80" s="50" t="s">
        <v>96</v>
      </c>
      <c r="B80" s="50"/>
      <c r="C80" s="4" t="s">
        <v>58</v>
      </c>
      <c r="D80" s="42"/>
      <c r="E80" s="47">
        <v>7</v>
      </c>
      <c r="F80" s="40">
        <v>0</v>
      </c>
      <c r="G80" s="40">
        <f>E80*F80</f>
        <v>0</v>
      </c>
      <c r="H80" s="40">
        <f t="shared" ref="H80" si="4">G82*1.25</f>
        <v>0</v>
      </c>
    </row>
    <row r="81" spans="1:9" ht="162.75" customHeight="1" x14ac:dyDescent="0.25">
      <c r="A81" s="48" t="s">
        <v>98</v>
      </c>
      <c r="B81" s="49"/>
      <c r="C81" s="4" t="s">
        <v>58</v>
      </c>
      <c r="D81" s="42"/>
      <c r="E81" s="47">
        <v>6</v>
      </c>
      <c r="F81" s="40">
        <v>0</v>
      </c>
      <c r="G81" s="40">
        <v>0</v>
      </c>
      <c r="H81" s="40">
        <v>0</v>
      </c>
    </row>
    <row r="82" spans="1:9" ht="163.5" customHeight="1" x14ac:dyDescent="0.25">
      <c r="A82" s="50" t="s">
        <v>97</v>
      </c>
      <c r="B82" s="51"/>
      <c r="C82" s="4" t="s">
        <v>58</v>
      </c>
      <c r="D82" s="42"/>
      <c r="E82" s="47">
        <v>2</v>
      </c>
      <c r="F82" s="40">
        <v>0</v>
      </c>
      <c r="G82" s="40">
        <f t="shared" ref="G82" si="5">E82*F82</f>
        <v>0</v>
      </c>
      <c r="H82" s="37">
        <f>SUM(H79:H80)</f>
        <v>0</v>
      </c>
    </row>
    <row r="83" spans="1:9" ht="15" customHeight="1" x14ac:dyDescent="0.25">
      <c r="A83" s="73" t="s">
        <v>87</v>
      </c>
      <c r="B83" s="74"/>
      <c r="C83" s="74"/>
      <c r="D83" s="74"/>
      <c r="E83" s="74"/>
      <c r="F83" s="75"/>
      <c r="G83" s="37">
        <f>SUM(G80:G82)</f>
        <v>0</v>
      </c>
      <c r="H83" s="37">
        <f>H82</f>
        <v>0</v>
      </c>
    </row>
    <row r="84" spans="1:9" x14ac:dyDescent="0.25">
      <c r="A84" s="73" t="s">
        <v>71</v>
      </c>
      <c r="B84" s="74"/>
      <c r="C84" s="74"/>
      <c r="D84" s="74"/>
      <c r="E84" s="74"/>
      <c r="F84" s="75"/>
      <c r="G84" s="37">
        <f>G83</f>
        <v>0</v>
      </c>
    </row>
    <row r="87" spans="1:9" x14ac:dyDescent="0.25">
      <c r="B87" s="55" t="s">
        <v>39</v>
      </c>
      <c r="C87" s="56"/>
      <c r="D87" s="56"/>
      <c r="E87" s="56"/>
      <c r="F87" s="57"/>
      <c r="I87" s="19"/>
    </row>
    <row r="88" spans="1:9" ht="41.4" x14ac:dyDescent="0.25">
      <c r="B88" s="58" t="s">
        <v>43</v>
      </c>
      <c r="C88" s="59"/>
      <c r="D88" s="34" t="s">
        <v>91</v>
      </c>
      <c r="E88" s="35" t="s">
        <v>42</v>
      </c>
      <c r="F88" s="34" t="s">
        <v>92</v>
      </c>
    </row>
    <row r="89" spans="1:9" x14ac:dyDescent="0.25">
      <c r="B89" s="52" t="s">
        <v>40</v>
      </c>
      <c r="C89" s="52"/>
      <c r="D89" s="18">
        <f>G27</f>
        <v>0</v>
      </c>
      <c r="E89" s="18">
        <f>F89-D89</f>
        <v>0</v>
      </c>
      <c r="F89" s="18">
        <f>H27</f>
        <v>0</v>
      </c>
    </row>
    <row r="90" spans="1:9" x14ac:dyDescent="0.25">
      <c r="B90" s="52" t="s">
        <v>41</v>
      </c>
      <c r="C90" s="52"/>
      <c r="D90" s="17">
        <f>G48</f>
        <v>0</v>
      </c>
      <c r="E90" s="18">
        <f t="shared" ref="E90:E93" si="6">F90-D90</f>
        <v>0</v>
      </c>
      <c r="F90" s="18">
        <f>H48</f>
        <v>0</v>
      </c>
    </row>
    <row r="91" spans="1:9" x14ac:dyDescent="0.25">
      <c r="B91" s="52" t="s">
        <v>74</v>
      </c>
      <c r="C91" s="52"/>
      <c r="D91" s="17">
        <f>F58</f>
        <v>0</v>
      </c>
      <c r="E91" s="18">
        <f t="shared" si="6"/>
        <v>0</v>
      </c>
      <c r="F91" s="18">
        <f>G58</f>
        <v>0</v>
      </c>
    </row>
    <row r="92" spans="1:9" x14ac:dyDescent="0.25">
      <c r="B92" s="52" t="s">
        <v>72</v>
      </c>
      <c r="C92" s="52"/>
      <c r="D92" s="17">
        <f>F73</f>
        <v>0</v>
      </c>
      <c r="E92" s="18">
        <f t="shared" si="6"/>
        <v>0</v>
      </c>
      <c r="F92" s="18">
        <f>G73</f>
        <v>0</v>
      </c>
    </row>
    <row r="93" spans="1:9" x14ac:dyDescent="0.25">
      <c r="B93" s="52" t="s">
        <v>73</v>
      </c>
      <c r="C93" s="52"/>
      <c r="D93" s="17">
        <f>G84</f>
        <v>0</v>
      </c>
      <c r="E93" s="18">
        <f t="shared" si="6"/>
        <v>0</v>
      </c>
      <c r="F93" s="18">
        <f>H83</f>
        <v>0</v>
      </c>
    </row>
    <row r="94" spans="1:9" x14ac:dyDescent="0.25">
      <c r="B94" s="52" t="s">
        <v>78</v>
      </c>
      <c r="C94" s="52"/>
      <c r="D94" s="38">
        <f>SUM(D89:D93)</f>
        <v>0</v>
      </c>
      <c r="E94" s="38">
        <f>SUM(E89:E93)</f>
        <v>0</v>
      </c>
      <c r="F94" s="38">
        <f>SUM(F89:F93)</f>
        <v>0</v>
      </c>
    </row>
    <row r="97" spans="1:7" x14ac:dyDescent="0.25">
      <c r="A97" s="1" t="s">
        <v>79</v>
      </c>
    </row>
    <row r="98" spans="1:7" x14ac:dyDescent="0.25">
      <c r="E98" s="81" t="s">
        <v>80</v>
      </c>
      <c r="F98" s="81"/>
      <c r="G98" s="81"/>
    </row>
    <row r="99" spans="1:7" x14ac:dyDescent="0.25">
      <c r="C99" s="43" t="s">
        <v>81</v>
      </c>
      <c r="E99" s="81"/>
      <c r="F99" s="81"/>
      <c r="G99" s="81"/>
    </row>
    <row r="100" spans="1:7" x14ac:dyDescent="0.25">
      <c r="E100" s="80" t="s">
        <v>82</v>
      </c>
      <c r="F100" s="80"/>
      <c r="G100" s="80"/>
    </row>
  </sheetData>
  <mergeCells count="60">
    <mergeCell ref="E100:G100"/>
    <mergeCell ref="A53:A54"/>
    <mergeCell ref="B53:B54"/>
    <mergeCell ref="A57:E57"/>
    <mergeCell ref="A58:E58"/>
    <mergeCell ref="E98:G99"/>
    <mergeCell ref="B94:C94"/>
    <mergeCell ref="B92:C92"/>
    <mergeCell ref="A84:F84"/>
    <mergeCell ref="A63:A64"/>
    <mergeCell ref="B63:B64"/>
    <mergeCell ref="A69:A70"/>
    <mergeCell ref="B69:B70"/>
    <mergeCell ref="A66:D66"/>
    <mergeCell ref="B93:C93"/>
    <mergeCell ref="A78:B79"/>
    <mergeCell ref="E40:E41"/>
    <mergeCell ref="A7:A8"/>
    <mergeCell ref="A10:F10"/>
    <mergeCell ref="A13:A14"/>
    <mergeCell ref="A17:G17"/>
    <mergeCell ref="A20:A21"/>
    <mergeCell ref="B13:B14"/>
    <mergeCell ref="C13:C14"/>
    <mergeCell ref="B7:B8"/>
    <mergeCell ref="C7:C8"/>
    <mergeCell ref="B20:B21"/>
    <mergeCell ref="C20:C21"/>
    <mergeCell ref="A47:F47"/>
    <mergeCell ref="D78:D79"/>
    <mergeCell ref="A83:F83"/>
    <mergeCell ref="A80:B80"/>
    <mergeCell ref="A22:H22"/>
    <mergeCell ref="A23:A25"/>
    <mergeCell ref="A26:F26"/>
    <mergeCell ref="B31:B32"/>
    <mergeCell ref="C31:C32"/>
    <mergeCell ref="A27:F27"/>
    <mergeCell ref="A31:A32"/>
    <mergeCell ref="A33:A34"/>
    <mergeCell ref="A37:E37"/>
    <mergeCell ref="B40:B42"/>
    <mergeCell ref="C40:C42"/>
    <mergeCell ref="D40:D41"/>
    <mergeCell ref="A81:B81"/>
    <mergeCell ref="A82:B82"/>
    <mergeCell ref="B91:C91"/>
    <mergeCell ref="G40:G41"/>
    <mergeCell ref="H40:H41"/>
    <mergeCell ref="B89:C89"/>
    <mergeCell ref="B90:C90"/>
    <mergeCell ref="B87:F87"/>
    <mergeCell ref="B88:C88"/>
    <mergeCell ref="F40:F41"/>
    <mergeCell ref="A72:E72"/>
    <mergeCell ref="A73:E73"/>
    <mergeCell ref="C78:C79"/>
    <mergeCell ref="A40:A42"/>
    <mergeCell ref="A43:A44"/>
    <mergeCell ref="A48:F48"/>
  </mergeCells>
  <pageMargins left="0.7" right="0.7" top="0.75" bottom="0.75" header="0.3" footer="0.3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99e889-88ac-4509-a0fd-ea1fd8621925" xsi:nil="true"/>
    <lcf76f155ced4ddcb4097134ff3c332f xmlns="1a3b59c8-74f2-4cd6-b999-7298b2db30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523D54B000B45AB3CAF8585FBA3A0" ma:contentTypeVersion="15" ma:contentTypeDescription="Create a new document." ma:contentTypeScope="" ma:versionID="0ef1d613dad6805044cc51f5b8387dd9">
  <xsd:schema xmlns:xsd="http://www.w3.org/2001/XMLSchema" xmlns:xs="http://www.w3.org/2001/XMLSchema" xmlns:p="http://schemas.microsoft.com/office/2006/metadata/properties" xmlns:ns2="1a3b59c8-74f2-4cd6-b999-7298b2db30ca" xmlns:ns3="d999e889-88ac-4509-a0fd-ea1fd8621925" targetNamespace="http://schemas.microsoft.com/office/2006/metadata/properties" ma:root="true" ma:fieldsID="1fcc6e90a91ba10248b5e778c3a78b4a" ns2:_="" ns3:_="">
    <xsd:import namespace="1a3b59c8-74f2-4cd6-b999-7298b2db30ca"/>
    <xsd:import namespace="d999e889-88ac-4509-a0fd-ea1fd86219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b59c8-74f2-4cd6-b999-7298b2db30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1855554-511d-4246-ad50-db055764b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e889-88ac-4509-a0fd-ea1fd862192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787aaa6-69c7-4c15-bbd4-a1c1d99f5fb2}" ma:internalName="TaxCatchAll" ma:showField="CatchAllData" ma:web="d999e889-88ac-4509-a0fd-ea1fd86219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9A6970-278E-4CD8-B776-1F1A0E6F9C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BC82FF-839E-4B94-A79A-9446F986D7B4}">
  <ds:schemaRefs>
    <ds:schemaRef ds:uri="http://schemas.microsoft.com/office/2006/metadata/properties"/>
    <ds:schemaRef ds:uri="http://schemas.microsoft.com/office/infopath/2007/PartnerControls"/>
    <ds:schemaRef ds:uri="d999e889-88ac-4509-a0fd-ea1fd8621925"/>
    <ds:schemaRef ds:uri="1a3b59c8-74f2-4cd6-b999-7298b2db30ca"/>
  </ds:schemaRefs>
</ds:datastoreItem>
</file>

<file path=customXml/itemProps3.xml><?xml version="1.0" encoding="utf-8"?>
<ds:datastoreItem xmlns:ds="http://schemas.openxmlformats.org/officeDocument/2006/customXml" ds:itemID="{3BC3AA0C-6C90-4709-95AC-8B57043752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Grcic</dc:creator>
  <cp:lastModifiedBy>User</cp:lastModifiedBy>
  <cp:lastPrinted>2024-12-10T08:28:03Z</cp:lastPrinted>
  <dcterms:created xsi:type="dcterms:W3CDTF">2024-02-12T09:46:49Z</dcterms:created>
  <dcterms:modified xsi:type="dcterms:W3CDTF">2025-11-05T09:58:40Z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0x010100207523D54B000B45AB3CAF8585FBA3A0</vt:lpwstr>
  </property>
  <property fmtid="{D5CDD505-2E9C-101B-9397-08002B2CF9AE}" pid="3" name="MediaServiceImageTags">
    <vt:lpwstr/>
  </property>
</Properties>
</file>